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Where You Stand" sheetId="2" state="visible" r:id="rId4"/>
    <sheet name="Readiness Check" sheetId="3" state="visible" r:id="rId5"/>
    <sheet name="Document Pull-List" sheetId="4" state="visible" r:id="rId6"/>
    <sheet name="Sources" sheetId="5" state="visible" r:id="rId7"/>
  </sheets>
  <definedNames>
    <definedName function="false" hidden="true" localSheetId="3" name="_xlnm._FilterDatabase" vbProcedure="false">'Document Pull-List'!$A$1:$F$86</definedName>
    <definedName function="false" hidden="true" localSheetId="2" name="_xlnm._FilterDatabase" vbProcedure="false">'Readiness Check'!$A$1:$J$86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<sst xmlns="http://schemas.openxmlformats.org/spreadsheetml/2006/main" count="1012" uniqueCount="549">
  <si>
    <t xml:space="preserve">Single Audit Readiness Check</t>
  </si>
  <si>
    <t xml:space="preserve">A self-scoring check for organizations that spend federal awards under 2 CFR 200 (the Uniform Guidance).</t>
  </si>
  <si>
    <t xml:space="preserve">v1.0 - current as of September 13, 2026  |  Free edition  |  Uniform Guidance Playbook</t>
  </si>
  <si>
    <t xml:space="preserve">Who this is for</t>
  </si>
  <si>
    <t xml:space="preserve">The executive director, finance director or grants manager of a nonprofit, small local government or tribal organization that expects a single audit - or wants to know whether it is ready for one.</t>
  </si>
  <si>
    <t xml:space="preserve">You need a single audit if you spend $1,000,000 or more in federal awards in a fiscal year (2 CFR 200.501). Below that, most of these checkpoints still apply to every federal dollar you receive.</t>
  </si>
  <si>
    <t xml:space="preserve">How to use it (about 90 minutes)</t>
  </si>
  <si>
    <t xml:space="preserve">1. Open the Readiness Check tab. Work down the 85 checkpoints. In the yellow Status column pick Yes, Partial, No, or N/A for each.</t>
  </si>
  <si>
    <t xml:space="preserve">2. Every row tells you why the auditor cares, what document proves it, and the exact citation - click the citation to open the rule.</t>
  </si>
  <si>
    <t xml:space="preserve">3. The Where You Stand tab scores each area automatically. Anything under 60% is where a finding is most likely.</t>
  </si>
  <si>
    <t xml:space="preserve">4. Use the Document Pull-List tab to assemble the audit file: it lists every piece of evidence the checkpoints ask for.</t>
  </si>
  <si>
    <t xml:space="preserve">5. Answer honestly. Nobody sees this but you. A 'No' today is cheaper than a finding in March.</t>
  </si>
  <si>
    <t xml:space="preserve">Scoring</t>
  </si>
  <si>
    <t xml:space="preserve">Yes = 2 points. Partial = 1 point. No = 0 points. N/A = left out of the score. Area score = points earned divided by points possible for the rows you answered.</t>
  </si>
  <si>
    <t xml:space="preserve">85% and above: Ready. 60-84%: Work to do. Under 60%: At risk. Ready does not mean the auditor will find nothing - it means you can find the document when they ask.</t>
  </si>
  <si>
    <t xml:space="preserve">Example of a filled row</t>
  </si>
  <si>
    <t xml:space="preserve">ID</t>
  </si>
  <si>
    <t xml:space="preserve">I-01</t>
  </si>
  <si>
    <t xml:space="preserve">Checkpoint</t>
  </si>
  <si>
    <t xml:space="preserve">Do you have written procurement procedures that describe how you buy goods and services with federal funds?</t>
  </si>
  <si>
    <t xml:space="preserve">Status</t>
  </si>
  <si>
    <t xml:space="preserve">Partial</t>
  </si>
  <si>
    <t xml:space="preserve">Points</t>
  </si>
  <si>
    <t xml:space="preserve">Your notes</t>
  </si>
  <si>
    <t xml:space="preserve">Policy exists (2019) but pre-dates the $15,000 micro-purchase threshold - update before audit.</t>
  </si>
  <si>
    <t xml:space="preserve">What the colors mean</t>
  </si>
  <si>
    <t xml:space="preserve">Yellow cells are yours to fill in (Status on the Readiness Check, Have it? on the Pull-List, and the notes columns). Everything else calculates or is reference text - leave it alone.</t>
  </si>
  <si>
    <t xml:space="preserve">A grey note in the '2026 proposed rule' column means OMB's May 29, 2026 proposed revision would change that item if finalized. Nothing in that proposal is in force as of this version; the checkpoint reflects the current rule.</t>
  </si>
  <si>
    <t xml:space="preserve">Versions and sources</t>
  </si>
  <si>
    <t xml:space="preserve">Citations are to the current eCFR text of 2 CFR 200 (the April 2024 revision, 89 FR 30136) and the 2025 OMB Compliance Supplement, Part 3, letters A-N. Dollar thresholds for micro-purchase ($15,000) and simplified acquisition ($350,000) are from FAR 2.101 effective October 1, 2025. Full list on the Sources tab.</t>
  </si>
  <si>
    <t xml:space="preserve">When the 2026 revision is finalized this workbook will be re-issued. Check uniformguidanceplaybook.com for the current version.</t>
  </si>
  <si>
    <t xml:space="preserve">What this is not</t>
  </si>
  <si>
    <t xml:space="preserve">This is a readiness check, not legal advice, audit advice, or a substitute for your auditor or counsel. It reflects the federal rules only - your state, your pass-through entity and your award terms may add requirements. Where they differ, the stricter rule applies.</t>
  </si>
  <si>
    <t xml:space="preserve">Where you stand</t>
  </si>
  <si>
    <t xml:space="preserve">Scores update as you fill in the Status column on the Readiness Check tab.</t>
  </si>
  <si>
    <t xml:space="preserve">Area</t>
  </si>
  <si>
    <t xml:space="preserve">Checkpoints</t>
  </si>
  <si>
    <t xml:space="preserve">Answered</t>
  </si>
  <si>
    <t xml:space="preserve">Possible</t>
  </si>
  <si>
    <t xml:space="preserve">Score</t>
  </si>
  <si>
    <t xml:space="preserve">Rating</t>
  </si>
  <si>
    <t xml:space="preserve">'No' answers</t>
  </si>
  <si>
    <t xml:space="preserve">Before the audit: thresholds, SEFA and submission</t>
  </si>
  <si>
    <t xml:space="preserve">Internal controls and financial management</t>
  </si>
  <si>
    <t xml:space="preserve">A. Activities allowed or unallowed</t>
  </si>
  <si>
    <t xml:space="preserve">B. Allowable costs / cost principles</t>
  </si>
  <si>
    <t xml:space="preserve">C. Cash management</t>
  </si>
  <si>
    <t xml:space="preserve">E. Eligibility</t>
  </si>
  <si>
    <t xml:space="preserve">F. Equipment and real property management</t>
  </si>
  <si>
    <t xml:space="preserve">G. Matching, level of effort, earmarking</t>
  </si>
  <si>
    <t xml:space="preserve">H. Period of performance</t>
  </si>
  <si>
    <t xml:space="preserve">I. Procurement and suspension and debarment</t>
  </si>
  <si>
    <t xml:space="preserve">J. Program income</t>
  </si>
  <si>
    <t xml:space="preserve">L. Reporting</t>
  </si>
  <si>
    <t xml:space="preserve">M. Subrecipient monitoring</t>
  </si>
  <si>
    <t xml:space="preserve">N. Special tests and provisions</t>
  </si>
  <si>
    <t xml:space="preserve">Findings follow-up and corrective action</t>
  </si>
  <si>
    <t xml:space="preserve">Overall</t>
  </si>
  <si>
    <t xml:space="preserve">Reading the table</t>
  </si>
  <si>
    <t xml:space="preserve">Start with any area rated At risk - that is where auditors most often write findings.</t>
  </si>
  <si>
    <t xml:space="preserve">'No' answers are the fastest list of documents to create. Partial answers usually mean the document exists but is out of date or unsigned.</t>
  </si>
  <si>
    <t xml:space="preserve">Questioned costs attach most often to Allowable costs (B) and Procurement (I) - a No in those two areas can cost money, not just a write-up.</t>
  </si>
  <si>
    <t xml:space="preserve">Pull-List progress</t>
  </si>
  <si>
    <t xml:space="preserve">Documents marked 'Yes' on the Pull-List (of total)</t>
  </si>
  <si>
    <t xml:space="preserve">Why the auditor cares</t>
  </si>
  <si>
    <t xml:space="preserve">Have this in the file</t>
  </si>
  <si>
    <t xml:space="preserve">Citation</t>
  </si>
  <si>
    <t xml:space="preserve">2026 proposed rule</t>
  </si>
  <si>
    <t xml:space="preserve">PRE-01</t>
  </si>
  <si>
    <t xml:space="preserve">Have you totaled all federal spending for the fiscal year, including pass-through money and loans, to see if it reaches $1,000,000?</t>
  </si>
  <si>
    <t xml:space="preserve">The single audit requirement is triggered at $1,000,000 of federal awards expended in your fiscal year, counted across every program and source.</t>
  </si>
  <si>
    <t xml:space="preserve">Year-end federal expenditure summary by program and source</t>
  </si>
  <si>
    <t xml:space="preserve">2 CFR 200.501(a)</t>
  </si>
  <si>
    <t xml:space="preserve">PRE-02</t>
  </si>
  <si>
    <t xml:space="preserve">Have you hired the auditor, and does the engagement letter cover a single audit under Subpart F, not just a financial audit?</t>
  </si>
  <si>
    <t xml:space="preserve">The auditee must arrange the audit and make sure it is properly performed; a financial-only engagement will not satisfy the single audit requirement.</t>
  </si>
  <si>
    <t xml:space="preserve">Signed engagement letter; procurement file for audit services</t>
  </si>
  <si>
    <t xml:space="preserve">2 CFR 200.508(a)</t>
  </si>
  <si>
    <t xml:space="preserve">PRE-03</t>
  </si>
  <si>
    <t xml:space="preserve">Can you prepare year-end financial statements that show financial position, results, and cash flows for the whole entity?</t>
  </si>
  <si>
    <t xml:space="preserve">The auditee, not the auditor, is responsible for the financial statements; weak books lead to adjustments, delays and possible findings.</t>
  </si>
  <si>
    <t xml:space="preserve">Draft financial statements; trial balance; closing checklist</t>
  </si>
  <si>
    <t xml:space="preserve">2 CFR 200.510(a)</t>
  </si>
  <si>
    <t xml:space="preserve">PRE-04</t>
  </si>
  <si>
    <t xml:space="preserve">Have you drafted a Schedule of Expenditures of Federal Awards listing each program by agency and Assistance Listing number with total spent?</t>
  </si>
  <si>
    <t xml:space="preserve">The SEFA drives which programs get audited; missing or wrong Assistance Listing numbers and totals are a common cause of findings and rework.</t>
  </si>
  <si>
    <t xml:space="preserve">Draft SEFA; award letters showing Assistance Listing numbers</t>
  </si>
  <si>
    <t xml:space="preserve">2 CFR 200.510(b)(1) and (b)(3)</t>
  </si>
  <si>
    <t xml:space="preserve">PRE-05</t>
  </si>
  <si>
    <t xml:space="preserve">Does the SEFA name the pass-through entity and its identifying number for every award you received as a subrecipient?</t>
  </si>
  <si>
    <t xml:space="preserve">Subawards must show the pass-through entity name and award number; auditors trace SEFA lines to award agreements.</t>
  </si>
  <si>
    <t xml:space="preserve">Subaward agreements; SEFA with pass-through columns filled</t>
  </si>
  <si>
    <t xml:space="preserve">2 CFR 200.510(b)(2)</t>
  </si>
  <si>
    <t xml:space="preserve">PRE-06</t>
  </si>
  <si>
    <t xml:space="preserve">Does the SEFA show amounts passed to subrecipients per program and include notes on accounting policies and whether you use the de minimis rate?</t>
  </si>
  <si>
    <t xml:space="preserve">These SEFA elements are required; the notes must state the basis of accounting and whether the 15 percent de minimis indirect rate was used.</t>
  </si>
  <si>
    <t xml:space="preserve">SEFA notes; list of subrecipients with amounts by program</t>
  </si>
  <si>
    <t xml:space="preserve">2 CFR 200.510(b)(4) and (b)(6)</t>
  </si>
  <si>
    <t xml:space="preserve">PRE-07</t>
  </si>
  <si>
    <t xml:space="preserve">Is there a calendar date for submitting the audit package to the Federal Audit Clearinghouse within 9 months of year-end or 30 days after the report?</t>
  </si>
  <si>
    <t xml:space="preserve">The package is due the earlier of 30 days after you receive the auditor's report or 9 months after fiscal year-end; late filing costs low-risk status.</t>
  </si>
  <si>
    <t xml:space="preserve">Audit timeline with FAC due date; FAC login confirmed</t>
  </si>
  <si>
    <t xml:space="preserve">2 CFR 200.512(a)(1)</t>
  </si>
  <si>
    <t xml:space="preserve">PRE-08</t>
  </si>
  <si>
    <t xml:space="preserve">Do you know who will sign the Data Collection Form certification as your senior official, and do they have a FAC account?</t>
  </si>
  <si>
    <t xml:space="preserve">The auditee must submit the Data Collection Form with a signed statement by a senior representative certifying accuracy and authorizing public posting.</t>
  </si>
  <si>
    <t xml:space="preserve">Name of certifying official; prior year Data Collection Form</t>
  </si>
  <si>
    <t xml:space="preserve">2 CFR 200.512(b)(1)-(2)</t>
  </si>
  <si>
    <t xml:space="preserve">IC-01</t>
  </si>
  <si>
    <t xml:space="preserve">Do you have written internal control procedures over federal awards, and can you point to the framework (Green Book or COSO) they follow?</t>
  </si>
  <si>
    <t xml:space="preserve">Auditors test internal control over every compliance requirement; undocumented controls are usually reported as a significant deficiency or material weakness.</t>
  </si>
  <si>
    <t xml:space="preserve">Written internal control policies; fiscal procedures manual</t>
  </si>
  <si>
    <t xml:space="preserve">2 CFR 200.303(a)</t>
  </si>
  <si>
    <t xml:space="preserve">Proposed 200.303(f) would add mandatory E-Verify for award-funded staff</t>
  </si>
  <si>
    <t xml:space="preserve">IC-02</t>
  </si>
  <si>
    <t xml:space="preserve">Does your accounting system tag every transaction to a specific federal award so you can show what each program received and spent?</t>
  </si>
  <si>
    <t xml:space="preserve">The financial management system must identify all federal awards received and expended and keep records of amount, source and use of funds.</t>
  </si>
  <si>
    <t xml:space="preserve">Chart of accounts with award/grant codes; general ledger by award</t>
  </si>
  <si>
    <t xml:space="preserve">2 CFR 200.302(b)(1) and (b)(3)</t>
  </si>
  <si>
    <t xml:space="preserve">IC-03</t>
  </si>
  <si>
    <t xml:space="preserve">Do you compare actual spending to the approved budget for each award at least quarterly and act on large variances?</t>
  </si>
  <si>
    <t xml:space="preserve">Budget-to-actual comparison is a required system element; it is how you catch overspending, unallowable shifts and unspent funds before the auditor does.</t>
  </si>
  <si>
    <t xml:space="preserve">Quarterly budget vs actual reports by award; board or finance committee minutes</t>
  </si>
  <si>
    <t xml:space="preserve">2 CFR 200.302(b)(5)</t>
  </si>
  <si>
    <t xml:space="preserve">IC-04</t>
  </si>
  <si>
    <t xml:space="preserve">Do you have written procedures for deciding whether a cost is allowable before it is charged to a federal award?</t>
  </si>
  <si>
    <t xml:space="preserve">Written cost allowability procedures are required; auditors ask for them first when testing allowable costs.</t>
  </si>
  <si>
    <t xml:space="preserve">Cost allowability policy; approval form or workflow</t>
  </si>
  <si>
    <t xml:space="preserve">2 CFR 200.302(b)(7)</t>
  </si>
  <si>
    <t xml:space="preserve">IC-05</t>
  </si>
  <si>
    <t xml:space="preserve">Do you have written procedures for requesting and disbursing federal cash that keep the time between drawdown and payment short?</t>
  </si>
  <si>
    <t xml:space="preserve">Written payment procedures implementing 200.305 are a required system element and are the basis for cash management testing.</t>
  </si>
  <si>
    <t xml:space="preserve">Cash drawdown procedure; sample drawdown request with support</t>
  </si>
  <si>
    <t xml:space="preserve">2 CFR 200.302(b)(6)</t>
  </si>
  <si>
    <t xml:space="preserve">Proposed 200.305(c) would require a brief written justification with each drawdown</t>
  </si>
  <si>
    <t xml:space="preserve">IC-06</t>
  </si>
  <si>
    <t xml:space="preserve">Are duties separated so that no single person can approve, pay and record a federal transaction alone?</t>
  </si>
  <si>
    <t xml:space="preserve">Effective control over funds, property and assets is required; small staffs are the most common source of segregation-of-duties findings.</t>
  </si>
  <si>
    <t xml:space="preserve">Authorization matrix; bank signatory list; review sign-offs</t>
  </si>
  <si>
    <t xml:space="preserve">2 CFR 200.302(b)(4)</t>
  </si>
  <si>
    <t xml:space="preserve">IC-07</t>
  </si>
  <si>
    <t xml:space="preserve">When you find a compliance problem, do you fix it promptly and keep a record of what was done?</t>
  </si>
  <si>
    <t xml:space="preserve">Recipients must evaluate compliance and take prompt action on noncompliance; a documented fix is also your best defense against a repeat finding.</t>
  </si>
  <si>
    <t xml:space="preserve">Issue log; memo describing corrective steps taken</t>
  </si>
  <si>
    <t xml:space="preserve">2 CFR 200.303(c)-(d)</t>
  </si>
  <si>
    <t xml:space="preserve">A-01</t>
  </si>
  <si>
    <t xml:space="preserve">For each award, have you written down in one place what the program allows you to do and what it prohibits?</t>
  </si>
  <si>
    <t xml:space="preserve">Auditors identify allowed and prohibited activities from statute, regulation and award terms, then test whether spending stayed inside those lines.</t>
  </si>
  <si>
    <t xml:space="preserve">Award summary sheet listing allowed and prohibited activities</t>
  </si>
  <si>
    <t xml:space="preserve">CS 2025 Part 3.2, A</t>
  </si>
  <si>
    <t xml:space="preserve">Proposed 200.300(b) and 200.218-200.220 would add new prohibited activities</t>
  </si>
  <si>
    <t xml:space="preserve">A-02</t>
  </si>
  <si>
    <t xml:space="preserve">Does someone who knows the program rules approve each expense before it is charged to that award?</t>
  </si>
  <si>
    <t xml:space="preserve">Auditors sample transactions and check that each was for an allowed activity; a program-level approval is the control they look for.</t>
  </si>
  <si>
    <t xml:space="preserve">Approval workflow; sample invoices with program manager sign-off</t>
  </si>
  <si>
    <t xml:space="preserve">A-03</t>
  </si>
  <si>
    <t xml:space="preserve">Did you get written prior approval before changing the scope or objective of any award?</t>
  </si>
  <si>
    <t xml:space="preserve">A change in scope or objective requires prior written approval; spending on a changed scope without it can be questioned.</t>
  </si>
  <si>
    <t xml:space="preserve">Approval letters or emails from the agency or pass-through entity</t>
  </si>
  <si>
    <t xml:space="preserve">2 CFR 200.308(f)(1)</t>
  </si>
  <si>
    <t xml:space="preserve">A-04</t>
  </si>
  <si>
    <t xml:space="preserve">Have you read the award terms and conditions for special restrictions, such as bans on lobbying, construction or specific uses?</t>
  </si>
  <si>
    <t xml:space="preserve">Award-specific restrictions are tested under this requirement; most are in the notice of award rather than in 2 CFR 200.</t>
  </si>
  <si>
    <t xml:space="preserve">Notice of award with restrictions highlighted</t>
  </si>
  <si>
    <t xml:space="preserve">2 CFR 200.303(b); CS 2025 Part 3.2, A</t>
  </si>
  <si>
    <t xml:space="preserve">B-01</t>
  </si>
  <si>
    <t xml:space="preserve">Can you show that every cost charged to a federal award was necessary, reasonable and properly documented?</t>
  </si>
  <si>
    <t xml:space="preserve">Costs must be necessary, reasonable, allocable and adequately documented; these are the four words behind most questioned costs.</t>
  </si>
  <si>
    <t xml:space="preserve">Invoices, receipts and approvals for a sample of charges</t>
  </si>
  <si>
    <t xml:space="preserve">2 CFR 200.403(a) and (g)</t>
  </si>
  <si>
    <t xml:space="preserve">B-02</t>
  </si>
  <si>
    <t xml:space="preserve">When a cost benefits more than one program, do you split it using a written, consistent method?</t>
  </si>
  <si>
    <t xml:space="preserve">Shared costs must be allocated in proportion to benefit received; charging a cost to one award to cover a shortfall elsewhere is prohibited.</t>
  </si>
  <si>
    <t xml:space="preserve">Cost allocation plan; allocation worksheets</t>
  </si>
  <si>
    <t xml:space="preserve">2 CFR 200.405(a) and (c)</t>
  </si>
  <si>
    <t xml:space="preserve">B-03</t>
  </si>
  <si>
    <t xml:space="preserve">Do payroll charges to federal awards rest on records that reflect actual work, reviewed by a supervisor, totaling no more than 100 percent?</t>
  </si>
  <si>
    <t xml:space="preserve">Auditors test personnel charges against documentation standards; budget estimates alone are not enough without after-the-fact review.</t>
  </si>
  <si>
    <t xml:space="preserve">Time and effort reports or certifications; payroll allocation reconciliation</t>
  </si>
  <si>
    <t xml:space="preserve">2 CFR 200.430(g)(1)</t>
  </si>
  <si>
    <t xml:space="preserve">B-04</t>
  </si>
  <si>
    <t xml:space="preserve">Is pay charged to awards consistent with a written compensation policy that applies to all employees, federal or not?</t>
  </si>
  <si>
    <t xml:space="preserve">Compensation is allowable only when reasonable and consistent with the entity's established written policy applied uniformly.</t>
  </si>
  <si>
    <t xml:space="preserve">Personnel policy; salary schedule; board-approved pay ranges</t>
  </si>
  <si>
    <t xml:space="preserve">2 CFR 200.430(a)(1)</t>
  </si>
  <si>
    <t xml:space="preserve">B-05</t>
  </si>
  <si>
    <t xml:space="preserve">Are vacation, sick and holiday costs charged under a written leave policy and spread fairly across all activities?</t>
  </si>
  <si>
    <t xml:space="preserve">Leave costs are allowable only under established written leave policies and when equitably allocated to all activities including federal awards.</t>
  </si>
  <si>
    <t xml:space="preserve">Written leave policy; fringe rate calculation</t>
  </si>
  <si>
    <t xml:space="preserve">2 CFR 200.431(b)(1)-(2)</t>
  </si>
  <si>
    <t xml:space="preserve">B-06</t>
  </si>
  <si>
    <t xml:space="preserve">Do you charge indirect costs only at a negotiated rate or the de minimis rate of up to 15 percent of modified total direct costs?</t>
  </si>
  <si>
    <t xml:space="preserve">Auditors recompute indirect charges; using the wrong base (for example, including subaward amounts over $50,000 or equipment) creates questioned costs.</t>
  </si>
  <si>
    <t xml:space="preserve">Rate agreement or written election of de minimis rate; MTDC calculation</t>
  </si>
  <si>
    <t xml:space="preserve">2 CFR 200.414(f)</t>
  </si>
  <si>
    <t xml:space="preserve">Proposed 200.205(b) merit review would favor applicants with lower indirect rates; no rate change proposed</t>
  </si>
  <si>
    <t xml:space="preserve">B-07</t>
  </si>
  <si>
    <t xml:space="preserve">Does travel charged to awards follow your written travel policy, with documentation that the trip was necessary for the award?</t>
  </si>
  <si>
    <t xml:space="preserve">Travel is allowable only under the entity's written policy; lodging, per diem and airfare beyond least-expensive coach are tested.</t>
  </si>
  <si>
    <t xml:space="preserve">Travel policy; expense reports with purpose and approval</t>
  </si>
  <si>
    <t xml:space="preserve">2 CFR 200.475(a)-(b) and (e)</t>
  </si>
  <si>
    <t xml:space="preserve">Proposed 200.432 would require express agency approval for conference attendance</t>
  </si>
  <si>
    <t xml:space="preserve">B-08</t>
  </si>
  <si>
    <t xml:space="preserve">Have you identified costs that need prior written approval (for example, equipment, participant support) and obtained it before spending?</t>
  </si>
  <si>
    <t xml:space="preserve">Inclusion of costs that require prior approval under Subpart E without that approval makes them unallowable.</t>
  </si>
  <si>
    <t xml:space="preserve">List of prior-approval items per award; approval correspondence</t>
  </si>
  <si>
    <t xml:space="preserve">2 CFR 200.308(f)(4)</t>
  </si>
  <si>
    <t xml:space="preserve">Proposed rule adds approval requirements for publication (200.461), fundraising (200.442) and makes advertising presumptively unallowable (200.421)</t>
  </si>
  <si>
    <t xml:space="preserve">C-01</t>
  </si>
  <si>
    <t xml:space="preserve">If you receive advances, do you draw down only what you will pay out within a few days?</t>
  </si>
  <si>
    <t xml:space="preserve">Advance payments require written procedures that minimize the time between receipt of federal funds and disbursement; auditors measure the gap.</t>
  </si>
  <si>
    <t xml:space="preserve">Drawdown log showing date received and date spent</t>
  </si>
  <si>
    <t xml:space="preserve">2 CFR 200.305(b)(1)</t>
  </si>
  <si>
    <t xml:space="preserve">Proposed 200.305(c) would require a written justification with each payment request</t>
  </si>
  <si>
    <t xml:space="preserve">C-02</t>
  </si>
  <si>
    <t xml:space="preserve">If you are reimbursed, does each request cover only costs already paid and supported by your ledger?</t>
  </si>
  <si>
    <t xml:space="preserve">Auditors trace reimbursement requests to paid invoices and the general ledger; requesting before paying is a finding.</t>
  </si>
  <si>
    <t xml:space="preserve">Reimbursement requests reconciled to general ledger</t>
  </si>
  <si>
    <t xml:space="preserve">2 CFR 200.305(b)(3); CS 2025 Part 3.2, C</t>
  </si>
  <si>
    <t xml:space="preserve">C-03</t>
  </si>
  <si>
    <t xml:space="preserve">Are advance federal funds kept in an interest-bearing account unless you qualify for an exception?</t>
  </si>
  <si>
    <t xml:space="preserve">Advances must be in interest-bearing accounts unless, for example, you receive under $250,000 a year or expect under $500 in interest.</t>
  </si>
  <si>
    <t xml:space="preserve">Bank account listing; documented exception if applicable</t>
  </si>
  <si>
    <t xml:space="preserve">2 CFR 200.305(b)(11)</t>
  </si>
  <si>
    <t xml:space="preserve">C-04</t>
  </si>
  <si>
    <t xml:space="preserve">Do you remit interest earned on federal advances above $500 per year to the HHS Payment Management System?</t>
  </si>
  <si>
    <t xml:space="preserve">Recipients may keep up to $500 per year of interest on federal funds; the rest must be returned annually.</t>
  </si>
  <si>
    <t xml:space="preserve">Interest calculation; remittance confirmation</t>
  </si>
  <si>
    <t xml:space="preserve">2 CFR 200.305(b)(12)</t>
  </si>
  <si>
    <t xml:space="preserve">C-05</t>
  </si>
  <si>
    <t xml:space="preserve">Do you spend available program income before requesting more federal cash?</t>
  </si>
  <si>
    <t xml:space="preserve">Funds available from program income must be disbursed before additional federal cash is requested.</t>
  </si>
  <si>
    <t xml:space="preserve">Program income ledger; drawdown calculation showing income applied</t>
  </si>
  <si>
    <t xml:space="preserve">2 CFR 200.305(b)(5)</t>
  </si>
  <si>
    <t xml:space="preserve">E-01</t>
  </si>
  <si>
    <t xml:space="preserve">For programs that serve individuals, do you keep a file showing how each person was determined eligible?</t>
  </si>
  <si>
    <t xml:space="preserve">Auditors sample participant files and re-check eligibility against program criteria; missing documentation means the benefit is questioned.</t>
  </si>
  <si>
    <t xml:space="preserve">Eligibility checklist and supporting documents per participant</t>
  </si>
  <si>
    <t xml:space="preserve">CS 2025 Part 3.2, E</t>
  </si>
  <si>
    <t xml:space="preserve">E-02</t>
  </si>
  <si>
    <t xml:space="preserve">Is the eligibility decision made or reviewed by someone other than the person who enrolls or pays the participant?</t>
  </si>
  <si>
    <t xml:space="preserve">Separation between intake, eligibility determination and payment is the internal control auditors expect for eligibility.</t>
  </si>
  <si>
    <t xml:space="preserve">Intake and approval workflow; sign-offs in participant files</t>
  </si>
  <si>
    <t xml:space="preserve">E-03</t>
  </si>
  <si>
    <t xml:space="preserve">Do you track when each participant's eligibility starts and ends, and redetermine it when the program requires?</t>
  </si>
  <si>
    <t xml:space="preserve">The Supplement expects tracking of the period of eligibility and timely redetermination; benefits after eligibility lapses are ineligible.</t>
  </si>
  <si>
    <t xml:space="preserve">Participant roster with eligibility dates and redetermination dates</t>
  </si>
  <si>
    <t xml:space="preserve">E-04</t>
  </si>
  <si>
    <t xml:space="preserve">If you award funds to other organizations, do you document that each one met the program's eligibility rules and funding limits?</t>
  </si>
  <si>
    <t xml:space="preserve">Auditors select subawards and verify the subrecipient was eligible and the amount was within limits.</t>
  </si>
  <si>
    <t xml:space="preserve">Subrecipient eligibility determination; award calculation</t>
  </si>
  <si>
    <t xml:space="preserve">F-01</t>
  </si>
  <si>
    <t xml:space="preserve">Do you know your capitalization threshold for equipment, and is it the lower of your policy amount or $10,000 per unit?</t>
  </si>
  <si>
    <t xml:space="preserve">Equipment means property with useful life over one year and per-unit cost at or above the lesser of your capitalization level or $10,000.</t>
  </si>
  <si>
    <t xml:space="preserve">Capitalization policy; equipment listing</t>
  </si>
  <si>
    <t xml:space="preserve">2 CFR 200.1 (Equipment)</t>
  </si>
  <si>
    <t xml:space="preserve">F-02</t>
  </si>
  <si>
    <t xml:space="preserve">Does your equipment list show description, serial number, funding source and award number, cost, federal share, location, condition and disposition?</t>
  </si>
  <si>
    <t xml:space="preserve">Auditors trace purchases to the property record and check it contains every required element.</t>
  </si>
  <si>
    <t xml:space="preserve">Fixed asset register with all 200.313(d)(1) fields</t>
  </si>
  <si>
    <t xml:space="preserve">2 CFR 200.313(d)(1)</t>
  </si>
  <si>
    <t xml:space="preserve">F-03</t>
  </si>
  <si>
    <t xml:space="preserve">Have you physically counted federally funded equipment and reconciled the count to your records within the last two years?</t>
  </si>
  <si>
    <t xml:space="preserve">A physical inventory reconciled to property records is required at least once every two years.</t>
  </si>
  <si>
    <t xml:space="preserve">Signed inventory count sheets; reconciliation memo</t>
  </si>
  <si>
    <t xml:space="preserve">2 CFR 200.313(d)(2)</t>
  </si>
  <si>
    <t xml:space="preserve">F-04</t>
  </si>
  <si>
    <t xml:space="preserve">Do you have controls to prevent loss, damage or theft of equipment, and do you investigate and report any loss?</t>
  </si>
  <si>
    <t xml:space="preserve">A control system to safeguard equipment and investigate losses is required; auditors ask how missing items were handled.</t>
  </si>
  <si>
    <t xml:space="preserve">Asset tagging procedure; incident reports for lost items</t>
  </si>
  <si>
    <t xml:space="preserve">2 CFR 200.313(d)(3)</t>
  </si>
  <si>
    <t xml:space="preserve">F-05</t>
  </si>
  <si>
    <t xml:space="preserve">Before selling or disposing of equipment worth more than $10,000, do you get disposition instructions and compensate the federal agency?</t>
  </si>
  <si>
    <t xml:space="preserve">Equipment over $10,000 fair market value per unit carries a federal interest; below that it may be kept or sold with no further obligation.</t>
  </si>
  <si>
    <t xml:space="preserve">Disposition requests and agency responses; sale records</t>
  </si>
  <si>
    <t xml:space="preserve">2 CFR 200.313(e)(1)-(2)</t>
  </si>
  <si>
    <t xml:space="preserve">F-06</t>
  </si>
  <si>
    <t xml:space="preserve">At the end of an award, do you check whether leftover supplies exceed $10,000 in total value and handle them per the rule?</t>
  </si>
  <si>
    <t xml:space="preserve">Residual unused supplies over $10,000 aggregate value at the end of the period of performance may be retained or sold with federal compensation.</t>
  </si>
  <si>
    <t xml:space="preserve">Closeout supplies inventory</t>
  </si>
  <si>
    <t xml:space="preserve">2 CFR 200.314(a)</t>
  </si>
  <si>
    <t xml:space="preserve">G-01</t>
  </si>
  <si>
    <t xml:space="preserve">For each award with a match requirement, do you know the required amount or percentage and track progress toward it?</t>
  </si>
  <si>
    <t xml:space="preserve">Auditors recompute required match and compare it to what your records show; shortfalls reduce the allowable federal share.</t>
  </si>
  <si>
    <t xml:space="preserve">Match tracking schedule per award</t>
  </si>
  <si>
    <t xml:space="preserve">2 CFR 200.306(b); CS 2025 Part 3.2, G</t>
  </si>
  <si>
    <t xml:space="preserve">G-02</t>
  </si>
  <si>
    <t xml:space="preserve">Is every matching contribution recorded in your books and traceable to source documents?</t>
  </si>
  <si>
    <t xml:space="preserve">Cost share must be verifiable from the recipient's records; unverifiable match is disallowed.</t>
  </si>
  <si>
    <t xml:space="preserve">Match ledger accounts; supporting invoices and timesheets</t>
  </si>
  <si>
    <t xml:space="preserve">2 CFR 200.306(b)(1)</t>
  </si>
  <si>
    <t xml:space="preserve">G-03</t>
  </si>
  <si>
    <t xml:space="preserve">Can you confirm no matching dollar is also counted toward another federal award or paid with other federal money?</t>
  </si>
  <si>
    <t xml:space="preserve">Match may not be counted for another federal award or be paid by the federal government under another award, unless a statute allows.</t>
  </si>
  <si>
    <t xml:space="preserve">Match source analysis by award</t>
  </si>
  <si>
    <t xml:space="preserve">2 CFR 200.306(b)(2) and (b)(5)</t>
  </si>
  <si>
    <t xml:space="preserve">G-04</t>
  </si>
  <si>
    <t xml:space="preserve">Are volunteer hours and donated goods valued at documented, reasonable rates with signed time records?</t>
  </si>
  <si>
    <t xml:space="preserve">Third-party volunteer services must be valued at rates consistent with similar paid work and supported by records.</t>
  </si>
  <si>
    <t xml:space="preserve">Volunteer timesheets; rate basis memo; donation receipts</t>
  </si>
  <si>
    <t xml:space="preserve">2 CFR 200.306(e)</t>
  </si>
  <si>
    <t xml:space="preserve">G-05</t>
  </si>
  <si>
    <t xml:space="preserve">If a program requires you to keep spending or services at a prior level (maintenance of effort), can you show the comparison?</t>
  </si>
  <si>
    <t xml:space="preserve">Level-of-effort tests compare current non-federal spending or service levels to the required base period.</t>
  </si>
  <si>
    <t xml:space="preserve">Maintenance of effort calculation with prior period data</t>
  </si>
  <si>
    <t xml:space="preserve">CS 2025 Part 3.2, G</t>
  </si>
  <si>
    <t xml:space="preserve">H-01</t>
  </si>
  <si>
    <t xml:space="preserve">Do you record the start and end dates of every award and budget period where staff who approve spending can see them?</t>
  </si>
  <si>
    <t xml:space="preserve">Costs must be incurred within the approved budget period; auditors test transactions near the start and end dates.</t>
  </si>
  <si>
    <t xml:space="preserve">Award master list with period of performance dates</t>
  </si>
  <si>
    <t xml:space="preserve">2 CFR 200.403(h)</t>
  </si>
  <si>
    <t xml:space="preserve">H-02</t>
  </si>
  <si>
    <t xml:space="preserve">Do you check the goods or service date, not just the invoice or payment date, before charging a cost to an award?</t>
  </si>
  <si>
    <t xml:space="preserve">Auditors look at when the obligation was incurred; a cost paid inside the period for work done outside it is questioned.</t>
  </si>
  <si>
    <t xml:space="preserve">Invoice approval form with service-date field</t>
  </si>
  <si>
    <t xml:space="preserve">CS 2025 Part 3.2, H</t>
  </si>
  <si>
    <t xml:space="preserve">H-03</t>
  </si>
  <si>
    <t xml:space="preserve">If you charged costs before the award start date, did the agency allow pre-award costs, and are they within 90 days?</t>
  </si>
  <si>
    <t xml:space="preserve">Pre-award costs are allowed only where the agency waives prior approval or approves them; the general waiver window is 90 calendar days.</t>
  </si>
  <si>
    <t xml:space="preserve">Award terms on pre-award costs; agency approval</t>
  </si>
  <si>
    <t xml:space="preserve">2 CFR 200.308(g)(1)</t>
  </si>
  <si>
    <t xml:space="preserve">H-04</t>
  </si>
  <si>
    <t xml:space="preserve">If you needed more time, did you request a no-cost extension in writing before the end date, or use an authorized one-time extension?</t>
  </si>
  <si>
    <t xml:space="preserve">Spending after the end date without an approved extension is outside the period of performance.</t>
  </si>
  <si>
    <t xml:space="preserve">Extension request and approval; amended notice of award</t>
  </si>
  <si>
    <t xml:space="preserve">2 CFR 200.308(f)(10) and (g)(2)</t>
  </si>
  <si>
    <t xml:space="preserve">H-05</t>
  </si>
  <si>
    <t xml:space="preserve">After an award ends, do you pay all remaining bills and submit final reports within 120 days (90 days for subrecipients)?</t>
  </si>
  <si>
    <t xml:space="preserve">Obligations must be liquidated and all final reports submitted within 120 calendar days after the period of performance ends.</t>
  </si>
  <si>
    <t xml:space="preserve">Closeout checklist; final financial and performance reports</t>
  </si>
  <si>
    <t xml:space="preserve">2 CFR 200.344(b)-(c)</t>
  </si>
  <si>
    <t xml:space="preserve">Documented procurement procedures are required and are the first thing the auditor requests under this requirement.</t>
  </si>
  <si>
    <t xml:space="preserve">Board-adopted procurement policy</t>
  </si>
  <si>
    <t xml:space="preserve">2 CFR 200.318(a)</t>
  </si>
  <si>
    <t xml:space="preserve">I-02</t>
  </si>
  <si>
    <t xml:space="preserve">Do you have written conflict-of-interest standards for employees and board members involved in purchasing, and are they enforced?</t>
  </si>
  <si>
    <t xml:space="preserve">Written standards of conduct covering conflicts of interest are required; auditors ask for the policy and disclosure forms.</t>
  </si>
  <si>
    <t xml:space="preserve">Conflict of interest policy; annual disclosure statements</t>
  </si>
  <si>
    <t xml:space="preserve">2 CFR 200.318(c)(1)</t>
  </si>
  <si>
    <t xml:space="preserve">I-03</t>
  </si>
  <si>
    <t xml:space="preserve">Does your policy set a micro-purchase threshold at or below $15,000 (or a self-certified amount up to $50,000), with price reasonableness noted on each purchase?</t>
  </si>
  <si>
    <t xml:space="preserve">The federal micro-purchase threshold is $15,000 as of 10/1/2025; higher amounts up to $50,000 need annual written self-certification; prices must be documented as reasonable.</t>
  </si>
  <si>
    <t xml:space="preserve">Procurement policy threshold; self-certification memo; price notes on purchase orders</t>
  </si>
  <si>
    <t xml:space="preserve">2 CFR 200.320(a)(1)(ii)-(iv); FAR 2.101</t>
  </si>
  <si>
    <t xml:space="preserve">I-04</t>
  </si>
  <si>
    <t xml:space="preserve">For purchases above your micro-purchase threshold but at or below $350,000, do you get and keep quotes from an adequate number of sources?</t>
  </si>
  <si>
    <t xml:space="preserve">Simplified acquisitions require price or rate quotations from an adequate number of qualified sources; the federal SAT is $350,000 as of 10/1/2025.</t>
  </si>
  <si>
    <t xml:space="preserve">Quote comparison sheets in procurement files</t>
  </si>
  <si>
    <t xml:space="preserve">2 CFR 200.320(a)(2); FAR 2.101</t>
  </si>
  <si>
    <t xml:space="preserve">I-05</t>
  </si>
  <si>
    <t xml:space="preserve">For purchases above $350,000, do you use sealed bids or competitive proposals, plus an independent estimate and written cost or price analysis?</t>
  </si>
  <si>
    <t xml:space="preserve">Formal methods and a cost or price analysis are required above the simplified acquisition threshold, including for contract modifications.</t>
  </si>
  <si>
    <t xml:space="preserve">Solicitation, bid tabulation or scoring sheets, price analysis, award memo</t>
  </si>
  <si>
    <t xml:space="preserve">2 CFR 200.320(b)(1)-(2); 2 CFR 200.324(a)</t>
  </si>
  <si>
    <t xml:space="preserve">I-06</t>
  </si>
  <si>
    <t xml:space="preserve">Does each procurement file show the method used, why the vendor was chosen, how price was set, and any sole-source justification?</t>
  </si>
  <si>
    <t xml:space="preserve">Records detailing the history of each procurement are required; noncompetitive awards are allowed only in five listed situations and are a top finding area.</t>
  </si>
  <si>
    <t xml:space="preserve">Procurement file checklist; sole source justification memos</t>
  </si>
  <si>
    <t xml:space="preserve">2 CFR 200.318(i); 2 CFR 200.320(c)</t>
  </si>
  <si>
    <t xml:space="preserve">I-07</t>
  </si>
  <si>
    <t xml:space="preserve">Before awarding a contract or subaward of $25,000 or more, do you check SAM.gov exclusions and keep a dated printout?</t>
  </si>
  <si>
    <t xml:space="preserve">Recipients must verify that contractors and subrecipients are not suspended or debarred; covered contracts start at $25,000.</t>
  </si>
  <si>
    <t xml:space="preserve">SAM.gov exclusion search results filed with each contract</t>
  </si>
  <si>
    <t xml:space="preserve">2 CFR 200.214; 2 CFR 180.220(b)(1); 2 CFR 180.300</t>
  </si>
  <si>
    <t xml:space="preserve">I-08</t>
  </si>
  <si>
    <t xml:space="preserve">Do your contracts include the required Appendix II clauses (termination, debarment, anti-lobbying, Clean Air, domestic preference, and others as applicable)?</t>
  </si>
  <si>
    <t xml:space="preserve">Contracts must contain the applicable Appendix II provisions, including the 200.322 domestic preference; thresholds include $10,000 for termination and $100,000 for anti-lobbying.</t>
  </si>
  <si>
    <t xml:space="preserve">Contract template with Appendix II clauses; clause checklist</t>
  </si>
  <si>
    <t xml:space="preserve">2 CFR 200.327; 2 CFR 200.322(a); Appendix II to Part 200</t>
  </si>
  <si>
    <t xml:space="preserve">I-09</t>
  </si>
  <si>
    <t xml:space="preserve">Have you confirmed you have not bought or renewed contracts for Huawei, ZTE, Hytera, Hikvision or Dahua telecom or video equipment with federal funds?</t>
  </si>
  <si>
    <t xml:space="preserve">Covered telecommunications equipment and services are prohibited; IT purchases are a common blind spot for small entities.</t>
  </si>
  <si>
    <t xml:space="preserve">IT purchase review; vendor certification</t>
  </si>
  <si>
    <t xml:space="preserve">2 CFR 200.216(a)-(b)</t>
  </si>
  <si>
    <t xml:space="preserve">Proposed rule would extend 200.216 (foreign equipment ban) and add 200.220 on covered foreign collaborations</t>
  </si>
  <si>
    <t xml:space="preserve">J-01</t>
  </si>
  <si>
    <t xml:space="preserve">Have you identified any income generated by award activities, such as fees, rentals, sales or registrations?</t>
  </si>
  <si>
    <t xml:space="preserve">Program income is gross income directly generated by a supported activity during the period of performance; unrecorded income is a finding.</t>
  </si>
  <si>
    <t xml:space="preserve">List of income streams per award</t>
  </si>
  <si>
    <t xml:space="preserve">2 CFR 200.1 (Program income)</t>
  </si>
  <si>
    <t xml:space="preserve">J-02</t>
  </si>
  <si>
    <t xml:space="preserve">Do you know which method your award requires for program income: deduction, addition or cost sharing?</t>
  </si>
  <si>
    <t xml:space="preserve">The award terms set the method; the auditor checks that income was applied that way rather than kept as unrestricted revenue.</t>
  </si>
  <si>
    <t xml:space="preserve">Award terms on program income; accounting entries</t>
  </si>
  <si>
    <t xml:space="preserve">2 CFR 200.307(b)(1)-(3)</t>
  </si>
  <si>
    <t xml:space="preserve">J-03</t>
  </si>
  <si>
    <t xml:space="preserve">Is program income recorded in a separate account for each award and reported on your federal financial reports?</t>
  </si>
  <si>
    <t xml:space="preserve">Auditors trace program income from source records to the ledger and to the reported amount on the financial report.</t>
  </si>
  <si>
    <t xml:space="preserve">Program income ledger; federal financial report lines</t>
  </si>
  <si>
    <t xml:space="preserve">CS 2025 Part 3.2, J</t>
  </si>
  <si>
    <t xml:space="preserve">J-04</t>
  </si>
  <si>
    <t xml:space="preserve">If you deduct the costs of earning program income, is that allowed by the award and are those costs not also charged to the award?</t>
  </si>
  <si>
    <t xml:space="preserve">Costs incidental to generating program income may be deducted only if authorized and not already charged to the federal award.</t>
  </si>
  <si>
    <t xml:space="preserve">Program income calculation showing any deductions</t>
  </si>
  <si>
    <t xml:space="preserve">2 CFR 200.307(d)</t>
  </si>
  <si>
    <t xml:space="preserve">L-01</t>
  </si>
  <si>
    <t xml:space="preserve">Do you have a calendar of every financial and performance report due for each award, with the person responsible?</t>
  </si>
  <si>
    <t xml:space="preserve">Auditors test that required reports were filed on time; annual reports are due within 90 days and quarterly reports within 30 days.</t>
  </si>
  <si>
    <t xml:space="preserve">Reporting calendar; submission confirmations</t>
  </si>
  <si>
    <t xml:space="preserve">2 CFR 200.328(c); 2 CFR 200.329(c)</t>
  </si>
  <si>
    <t xml:space="preserve">L-02</t>
  </si>
  <si>
    <t xml:space="preserve">Can you tie every number on a submitted financial report back to your general ledger?</t>
  </si>
  <si>
    <t xml:space="preserve">Auditors trace reported amounts to accounting records; unsupported figures are reported as noncompliance and control deficiencies.</t>
  </si>
  <si>
    <t xml:space="preserve">Reconciliation of each report to the ledger, with reviewer sign-off</t>
  </si>
  <si>
    <t xml:space="preserve">CS 2025 Part 3.2, L</t>
  </si>
  <si>
    <t xml:space="preserve">L-03</t>
  </si>
  <si>
    <t xml:space="preserve">Do performance reports compare what you accomplished to the award objectives and explain any goals not met?</t>
  </si>
  <si>
    <t xml:space="preserve">Performance reports must compare accomplishments to objectives and explain shortfalls and cost overruns.</t>
  </si>
  <si>
    <t xml:space="preserve">Submitted performance reports; data supporting reported outcomes</t>
  </si>
  <si>
    <t xml:space="preserve">2 CFR 200.329(c)(1)</t>
  </si>
  <si>
    <t xml:space="preserve">L-04</t>
  </si>
  <si>
    <t xml:space="preserve">When a serious problem or delay arises between reports, do you notify the agency or pass-through entity right away?</t>
  </si>
  <si>
    <t xml:space="preserve">Significant developments affecting the award must be reported as they occur, with the corrective action planned.</t>
  </si>
  <si>
    <t xml:space="preserve">Correspondence notifying funder of significant developments</t>
  </si>
  <si>
    <t xml:space="preserve">2 CFR 200.329(e)</t>
  </si>
  <si>
    <t xml:space="preserve">L-05</t>
  </si>
  <si>
    <t xml:space="preserve">Do you report each subaward of $30,000 or more in SAM.gov by the end of the month after you issue it?</t>
  </si>
  <si>
    <t xml:space="preserve">FFATA subaward reporting is tested under Reporting; FSRS was retired in March 2025 and reporting is now in SAM.gov.</t>
  </si>
  <si>
    <t xml:space="preserve">SAM.gov subaward report confirmations</t>
  </si>
  <si>
    <t xml:space="preserve">2 CFR Part 170, Appendix A, I.a; CS 2025 Part 3.2, L</t>
  </si>
  <si>
    <t xml:space="preserve">Proposed 200.329(h)/200.332(g) would make failure to report subawards grounds for termination</t>
  </si>
  <si>
    <t xml:space="preserve">M-01</t>
  </si>
  <si>
    <t xml:space="preserve">For each organization you pay with federal funds, have you documented whether it is a subrecipient or a contractor?</t>
  </si>
  <si>
    <t xml:space="preserve">The substance of the relationship, not the label, controls; misclassifying a subrecipient as a vendor skips all monitoring duties.</t>
  </si>
  <si>
    <t xml:space="preserve">Written subrecipient vs contractor determination per agreement</t>
  </si>
  <si>
    <t xml:space="preserve">2 CFR 200.331(a)-(c)</t>
  </si>
  <si>
    <t xml:space="preserve">Proposed 200.331(c) would require payments to affiliates to be classified as subawards or contracts</t>
  </si>
  <si>
    <t xml:space="preserve">M-02</t>
  </si>
  <si>
    <t xml:space="preserve">Before issuing a subaward, did you check SAM.gov to confirm the subrecipient is not excluded?</t>
  </si>
  <si>
    <t xml:space="preserve">Pass-through entities must verify the subrecipient is not excluded or disqualified before the subaward.</t>
  </si>
  <si>
    <t xml:space="preserve">SAM.gov exclusion search saved with the subaward file</t>
  </si>
  <si>
    <t xml:space="preserve">2 CFR 200.332(a)</t>
  </si>
  <si>
    <t xml:space="preserve">M-03</t>
  </si>
  <si>
    <t xml:space="preserve">Does each subaward agreement identify it as a subaward and list the FAIN, Assistance Listing number, amounts, dates and indirect rate?</t>
  </si>
  <si>
    <t xml:space="preserve">Subawards must include the required federal award identification and either the negotiated or de minimis indirect rate.</t>
  </si>
  <si>
    <t xml:space="preserve">Subaward agreement template with 200.332(b) elements</t>
  </si>
  <si>
    <t xml:space="preserve">2 CFR 200.332(b)(1) and (b)(4)</t>
  </si>
  <si>
    <t xml:space="preserve">Proposed 200.333 would eliminate fixed amount subawards</t>
  </si>
  <si>
    <t xml:space="preserve">M-04</t>
  </si>
  <si>
    <t xml:space="preserve">Do you assess each subrecipient's risk of fraud and noncompliance and use the result to decide how closely to monitor?</t>
  </si>
  <si>
    <t xml:space="preserve">A documented risk evaluation is required and determines the monitoring the auditor expects to see.</t>
  </si>
  <si>
    <t xml:space="preserve">Risk assessment form for each subrecipient</t>
  </si>
  <si>
    <t xml:space="preserve">2 CFR 200.332(c)</t>
  </si>
  <si>
    <t xml:space="preserve">M-05</t>
  </si>
  <si>
    <t xml:space="preserve">Do you review each subrecipient's financial and performance reports and follow up on problems?</t>
  </si>
  <si>
    <t xml:space="preserve">Reviewing reports and ensuring corrective action on significant developments are mandatory monitoring activities.</t>
  </si>
  <si>
    <t xml:space="preserve">Report review log with reviewer notes and follow-up</t>
  </si>
  <si>
    <t xml:space="preserve">2 CFR 200.332(e)(1)-(2)</t>
  </si>
  <si>
    <t xml:space="preserve">Proposed 200.332(i) would add monitoring for actions that damage the funder's reputation</t>
  </si>
  <si>
    <t xml:space="preserve">M-06</t>
  </si>
  <si>
    <t xml:space="preserve">Do you confirm whether each subrecipient needed a single audit and obtain its audit report and findings?</t>
  </si>
  <si>
    <t xml:space="preserve">Pass-through entities must verify subrecipients are audited when required and issue management decisions on findings related to their subaward.</t>
  </si>
  <si>
    <t xml:space="preserve">Subrecipient audit tracking sheet; FAC search results</t>
  </si>
  <si>
    <t xml:space="preserve">2 CFR 200.332(g) and (e)(3)</t>
  </si>
  <si>
    <t xml:space="preserve">N-01</t>
  </si>
  <si>
    <t xml:space="preserve">Have you looked up each of your programs in the Compliance Supplement Part 4 to see which special tests apply?</t>
  </si>
  <si>
    <t xml:space="preserve">Special tests are program-specific (for example, Davis-Bacon wage rates, environmental reviews); they come from Part 4 and the award terms.</t>
  </si>
  <si>
    <t xml:space="preserve">Printout of Part 4 section for each program with special tests marked</t>
  </si>
  <si>
    <t xml:space="preserve">CS 2025 Part 3.2, N</t>
  </si>
  <si>
    <t xml:space="preserve">N-02</t>
  </si>
  <si>
    <t xml:space="preserve">For each special test, is there a written procedure and a named person responsible for compliance?</t>
  </si>
  <si>
    <t xml:space="preserve">Auditors test internal control over each special test separately; an undocumented process is a control deficiency even if compliance occurred.</t>
  </si>
  <si>
    <t xml:space="preserve">Procedure document per special test</t>
  </si>
  <si>
    <t xml:space="preserve">N-03</t>
  </si>
  <si>
    <t xml:space="preserve">If your award funds construction over $2,000, do you collect weekly certified payrolls and verify prevailing wages?</t>
  </si>
  <si>
    <t xml:space="preserve">Davis-Bacon wage rate compliance is a frequent special test for construction programs and requires weekly certified payroll review.</t>
  </si>
  <si>
    <t xml:space="preserve">Wage determination; certified payrolls; review log</t>
  </si>
  <si>
    <t xml:space="preserve">Appendix II to Part 200, (D); CS 2025 Part 3.2, N</t>
  </si>
  <si>
    <t xml:space="preserve">N-04</t>
  </si>
  <si>
    <t xml:space="preserve">Are award records kept for at least three years after the final financial report, longer if an audit or dispute is open?</t>
  </si>
  <si>
    <t xml:space="preserve">Records must be retained three years from submission of the final financial report and until any audit or litigation is resolved.</t>
  </si>
  <si>
    <t xml:space="preserve">Retention schedule; record destruction log</t>
  </si>
  <si>
    <t xml:space="preserve">2 CFR 200.334 and (a)</t>
  </si>
  <si>
    <t xml:space="preserve">FU-01</t>
  </si>
  <si>
    <t xml:space="preserve">Have you listed every finding from last year's audit and its current status: corrected, partly corrected, or not corrected?</t>
  </si>
  <si>
    <t xml:space="preserve">The auditee must prepare a summary schedule of prior audit findings covering all findings in the prior schedule of findings and questioned costs.</t>
  </si>
  <si>
    <t xml:space="preserve">Draft summary schedule of prior audit findings</t>
  </si>
  <si>
    <t xml:space="preserve">2 CFR 200.511(b)</t>
  </si>
  <si>
    <t xml:space="preserve">FU-02</t>
  </si>
  <si>
    <t xml:space="preserve">For any finding not fully corrected, does the schedule explain why it recurred and what you plan to do?</t>
  </si>
  <si>
    <t xml:space="preserve">Uncorrected or partially corrected findings must be described with reasons for recurrence and planned action; repeat findings weigh heavily.</t>
  </si>
  <si>
    <t xml:space="preserve">Narrative for each open finding</t>
  </si>
  <si>
    <t xml:space="preserve">2 CFR 200.511(b)(2)</t>
  </si>
  <si>
    <t xml:space="preserve">FU-03</t>
  </si>
  <si>
    <t xml:space="preserve">Is your corrective action plan a separate document naming a responsible person, action and completion date per finding, or explaining any disagreement?</t>
  </si>
  <si>
    <t xml:space="preserve">The plan must be separate from the auditor's findings, include contact person, action and completion date, and explain in detail any disagreement.</t>
  </si>
  <si>
    <t xml:space="preserve">Corrective action plan on your letterhead</t>
  </si>
  <si>
    <t xml:space="preserve">2 CFR 200.511(c)</t>
  </si>
  <si>
    <t xml:space="preserve">FU-04</t>
  </si>
  <si>
    <t xml:space="preserve">Have you responded to any management decision letters from agencies or pass-through entities and kept proof of the fixes?</t>
  </si>
  <si>
    <t xml:space="preserve">Agencies and pass-through entities follow up to ensure timely corrective action; unanswered management decisions can lead to specific conditions.</t>
  </si>
  <si>
    <t xml:space="preserve">Management decision letters and responses</t>
  </si>
  <si>
    <t xml:space="preserve">2 CFR 200.508(c); 2 CFR 200.513(c)</t>
  </si>
  <si>
    <t xml:space="preserve">FU-05</t>
  </si>
  <si>
    <t xml:space="preserve">Do you know whether you qualify as a low-risk auditee, and did you submit last year's package on time?</t>
  </si>
  <si>
    <t xml:space="preserve">Low-risk status cuts audit coverage and requires two years of timely FAC submissions, unmodified opinions and no material weaknesses.</t>
  </si>
  <si>
    <t xml:space="preserve">Prior two years' FAC acceptance dates and audit opinions</t>
  </si>
  <si>
    <t xml:space="preserve">2 CFR 200.520(a)-(c)</t>
  </si>
  <si>
    <t xml:space="preserve">Document or record to have ready</t>
  </si>
  <si>
    <t xml:space="preserve">Have it?</t>
  </si>
  <si>
    <t xml:space="preserve">Where it is / who owns it</t>
  </si>
  <si>
    <t xml:space="preserve">Sources opened for this version</t>
  </si>
  <si>
    <t xml:space="preserve">v1.0 - current as of September 13, 2026</t>
  </si>
  <si>
    <t xml:space="preserve">2 CFR Part 200 Subpart F - Audit Requirements (200.500-200.521), eCFR</t>
  </si>
  <si>
    <t xml:space="preserve">2026-09-13</t>
  </si>
  <si>
    <t xml:space="preserve">2 CFR Part 200 Subpart D - Post Federal Award Requirements, eCFR</t>
  </si>
  <si>
    <t xml:space="preserve">2 CFR 200.320 Procurement methods, eCFR</t>
  </si>
  <si>
    <t xml:space="preserve">2 CFR 200.308 Revision of budget and program plans, eCFR</t>
  </si>
  <si>
    <t xml:space="preserve">2 CFR 200.307 Program income, eCFR</t>
  </si>
  <si>
    <t xml:space="preserve">2 CFR 200.332 Requirements for pass-through entities, eCFR</t>
  </si>
  <si>
    <t xml:space="preserve">2 CFR 200.1 Definitions (Cornell LII mirror; eCFR returned 500/503 at time of check)</t>
  </si>
  <si>
    <t xml:space="preserve">2 CFR 200.302, 200.303, 200.305, 200.306, 200.309, 200.313, 200.318, 200.319, 200.322, 200.324, 200.327, 200.328, 200.329, 200.331, 200.334, 200.344 (Cornell LII mirror of eCFR)</t>
  </si>
  <si>
    <t xml:space="preserve">2 CFR 200.213 / 200.214 Suspension and debarment; 200.216 Covered telecommunications (Cornell LII)</t>
  </si>
  <si>
    <t xml:space="preserve">2 CFR 180.220 and 180.300 (nonprocurement debarment: $25,000 covered transactions; verification methods)</t>
  </si>
  <si>
    <t xml:space="preserve">2 CFR 200.403, 200.404, 200.405, 200.414, 200.430, 200.431, 200.475 cost principles (Cornell LII)</t>
  </si>
  <si>
    <t xml:space="preserve">Appendix II to 2 CFR Part 200 - Contract Provisions (Cornell LII)</t>
  </si>
  <si>
    <t xml:space="preserve">2 CFR Part 170 Appendix A - FFATA subaward reporting ($30,000)</t>
  </si>
  <si>
    <t xml:space="preserve">FAR 2.101 Definitions (micro-purchase threshold $15,000), acquisition.gov, FAC 2026-01</t>
  </si>
  <si>
    <t xml:space="preserve">Federal Register, FAR Inflation Adjustment of Acquisition-Related Thresholds, 90 FR 41871 (Aug. 27, 2025): MPT $10,000 to $15,000; SAT $250,000 to $350,000; effective Oct. 1, 2025</t>
  </si>
  <si>
    <t xml:space="preserve">OMB Compliance Supplement landing page (2025 edition is the latest listed; no 2026 edition posted)</t>
  </si>
  <si>
    <t xml:space="preserve">2025 Compliance Supplement, Part 1 - Background, Purpose and Applicability</t>
  </si>
  <si>
    <t xml:space="preserve">2025 Compliance Supplement, Part 2 - Matrix of Compliance Requirements</t>
  </si>
  <si>
    <t xml:space="preserve">2025 Compliance Supplement, Part 3 - Compliance Requirements (sections 3.1 and 3.2, letters A-N)</t>
  </si>
  <si>
    <t xml:space="preserve">2025 Compliance Supplement, Part 6 - Internal Control (URL taken from OMB page; not opened)</t>
  </si>
  <si>
    <t xml:space="preserve">not opened</t>
  </si>
  <si>
    <t xml:space="preserve">OMB proposed rule, Regulation for Federal Financial Assistance, 91 FR 32198 (May 29, 2026), FR Doc. 2026-10817</t>
  </si>
  <si>
    <t xml:space="preserve">Ropes &amp; Gray, OMB Proposed Revisions to the Uniform Guidance: Key Takeaways (secondary source used to map proposed section numbers)</t>
  </si>
  <si>
    <t xml:space="preserve">Feldesman, OMB Announces Long-Awaited Changes to Uniform Guidance (secondary source)</t>
  </si>
  <si>
    <t xml:space="preserve">Notes on verification</t>
  </si>
  <si>
    <t xml:space="preserve">1)</t>
  </si>
  <si>
    <t xml:space="preserve">Area count: the brief says 14 areas but lists 2 + 12 + 1 = 15; all 15 are included. Procurement (I)</t>
  </si>
  <si>
    <t xml:space="preserve">carries 9 checkpoints, one over the 4-8 guideline, because the brief named more procurement topics than fit in 8. 2)</t>
  </si>
  <si>
    <t xml:space="preserve">eCFR returned 500/503 errors intermittently and direct downloads were blocked by the proxy; section text for 200.1, 200.302-200.306, 200.313, 200.318-200.334, 200.344, 200.403-200.475 and Appendix II was read from Cornell LII's eCFR mirror (same text, dated 89 FR 30136). URLs still point to eCFR. 3)</t>
  </si>
  <si>
    <t xml:space="preserve">Micro-purchase ($15,000)</t>
  </si>
  <si>
    <t xml:space="preserve">and simplified acquisition ($350,000)</t>
  </si>
  <si>
    <t xml:space="preserve">amounts are from FAR 2.101 as amended effective 10/1/2025; 2 CFR 200.1 defers to the FAR and states no number. Entities may set lower thresholds; state or tribal law may require it. 4)</t>
  </si>
  <si>
    <t xml:space="preserve">Compliance Supplement: the 2025 edition (Part 3 PDF dated May 2025, entire supplement file 'Revised 6.18.25'; the OMB page labels it 'November 2025')</t>
  </si>
  <si>
    <t xml:space="preserve">is the latest posted; no 2026 edition was found on whitehouse.gov as of 2026-09-13. Part 3 headings for C-N and the 3.1/3.2 split were confirmed from page footers; full text of each section was not read end to end because the PDF is only retrievable in excerpts, so Supplement citations are to the section letter, not to a page. 5)</t>
  </si>
  <si>
    <t xml:space="preserve">The May 29, 2026 proposed rule (91 FR 32198)</t>
  </si>
  <si>
    <t xml:space="preserve">could be opened only in part (preamble and table of contents); the specific proposed section numbers in flag2026 (200.205(b), 200.218-200.220, 200.300(b), 200.303(f), 200.305(c), 200.329(h), 200.331(c), 200.332(g)/(i), 200.333, 200.340, 200.421, 200.432, 200.442, 200.461)</t>
  </si>
  <si>
    <t xml:space="preserve">are taken from two law-firm summaries and should be re-checked against the Federal Register text before publication. The proposed rule does not change the $1,000,000 audit threshold, indirect cost rates, or procurement thresholds per those summaries. It is not in force. 6)</t>
  </si>
  <si>
    <t xml:space="preserve">The brief's reference to '200.213' for suspension/debarment is 200.214 in the current text; 200.213 is 'Reporting a determination that an applicant is not qualified'. 7)</t>
  </si>
  <si>
    <t xml:space="preserve">200.313(d)(2)</t>
  </si>
  <si>
    <t xml:space="preserve">two-year inventory, 200.313(e)</t>
  </si>
  <si>
    <t xml:space="preserve">$10,000, 200.314(a)</t>
  </si>
  <si>
    <t xml:space="preserve">$10,000, 200.305(b)(11)-(12)</t>
  </si>
  <si>
    <t xml:space="preserve">$250,000/$500 and 200.334 three years were read directly. 8)</t>
  </si>
  <si>
    <t xml:space="preserve">The Type A program threshold under 200.518 ($1,000,000 for entities under $34 million expended)</t>
  </si>
  <si>
    <t xml:space="preserve">was read but not made a checkpoint, since major program selection is the auditor's job.</t>
  </si>
</sst>
</file>

<file path=xl/styles.xml><?xml version="1.0" encoding="utf-8"?>
<styleSheet xmlns="http://schemas.openxmlformats.org/spreadsheetml/2006/main">
  <numFmts count="3">
    <numFmt numFmtId="164" formatCode="General"/>
    <numFmt numFmtId="165" formatCode="General"/>
    <numFmt numFmtId="166" formatCode="0%"/>
  </numFmts>
  <fonts count="18">
    <font>
      <sz val="11"/>
      <color theme="1"/>
      <name val="Calibri"/>
      <family val="2"/>
      <charset val="1"/>
    </font>
    <font>
      <sz val="10"/>
      <name val="Arial"/>
      <family val="0"/>
    </font>
    <font>
      <sz val="10"/>
      <name val="Arial"/>
      <family val="0"/>
    </font>
    <font>
      <sz val="10"/>
      <name val="Arial"/>
      <family val="0"/>
    </font>
    <font>
      <b val="true"/>
      <sz val="20"/>
      <color rgb="FF1B2A41"/>
      <name val="Arial"/>
      <family val="0"/>
      <charset val="1"/>
    </font>
    <font>
      <sz val="11"/>
      <color rgb="FF3E4C58"/>
      <name val="Arial"/>
      <family val="0"/>
      <charset val="1"/>
    </font>
    <font>
      <sz val="9"/>
      <color rgb="FF6B7884"/>
      <name val="Arial"/>
      <family val="0"/>
      <charset val="1"/>
    </font>
    <font>
      <b val="true"/>
      <sz val="11"/>
      <color rgb="FF1F4FB6"/>
      <name val="Arial"/>
      <family val="0"/>
      <charset val="1"/>
    </font>
    <font>
      <sz val="10"/>
      <color rgb="FF14212B"/>
      <name val="Arial"/>
      <family val="0"/>
      <charset val="1"/>
    </font>
    <font>
      <b val="true"/>
      <sz val="10"/>
      <color rgb="FF14212B"/>
      <name val="Arial"/>
      <family val="0"/>
      <charset val="1"/>
    </font>
    <font>
      <b val="true"/>
      <sz val="16"/>
      <color rgb="FF1B2A41"/>
      <name val="Arial"/>
      <family val="0"/>
      <charset val="1"/>
    </font>
    <font>
      <sz val="10"/>
      <color rgb="FF3E4C58"/>
      <name val="Arial"/>
      <family val="0"/>
      <charset val="1"/>
    </font>
    <font>
      <b val="true"/>
      <sz val="10"/>
      <color rgb="FFFFFFFF"/>
      <name val="Arial"/>
      <family val="0"/>
      <charset val="1"/>
    </font>
    <font>
      <b val="true"/>
      <sz val="10"/>
      <color rgb="FF1F4FB6"/>
      <name val="Arial"/>
      <family val="0"/>
      <charset val="1"/>
    </font>
    <font>
      <u val="single"/>
      <sz val="10"/>
      <color rgb="FF1F4FB6"/>
      <name val="Arial"/>
      <family val="0"/>
      <charset val="1"/>
    </font>
    <font>
      <i val="true"/>
      <sz val="9"/>
      <color rgb="FF6B7884"/>
      <name val="Arial"/>
      <family val="0"/>
      <charset val="1"/>
    </font>
    <font>
      <b val="true"/>
      <sz val="12"/>
      <color rgb="FF1B2A41"/>
      <name val="Arial"/>
      <family val="0"/>
      <charset val="1"/>
    </font>
    <font>
      <sz val="9"/>
      <color rgb="FF14212B"/>
      <name val="Arial"/>
      <family val="0"/>
      <charset val="1"/>
    </font>
  </fonts>
  <fills count="6">
    <fill>
      <patternFill patternType="none"/>
    </fill>
    <fill>
      <patternFill patternType="gray125"/>
    </fill>
    <fill>
      <patternFill patternType="solid">
        <fgColor rgb="FFF2F4F6"/>
        <bgColor rgb="FFE3EAF9"/>
      </patternFill>
    </fill>
    <fill>
      <patternFill patternType="solid">
        <fgColor rgb="FFFFF2CC"/>
        <bgColor rgb="FFF6EBD2"/>
      </patternFill>
    </fill>
    <fill>
      <patternFill patternType="solid">
        <fgColor rgb="FF1B2A41"/>
        <bgColor rgb="FF14212B"/>
      </patternFill>
    </fill>
    <fill>
      <patternFill patternType="solid">
        <fgColor rgb="FFE3EAF9"/>
        <bgColor rgb="FFDDEFE5"/>
      </patternFill>
    </fill>
  </fills>
  <borders count="2">
    <border diagonalUp="false" diagonalDown="false">
      <left/>
      <right/>
      <top/>
      <bottom/>
      <diagonal/>
    </border>
    <border diagonalUp="false" diagonalDown="false">
      <left style="thin">
        <color rgb="FFD5DBE1"/>
      </left>
      <right style="thin">
        <color rgb="FFD5DBE1"/>
      </right>
      <top style="thin">
        <color rgb="FFD5DBE1"/>
      </top>
      <bottom style="thin">
        <color rgb="FFD5DBE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4" borderId="1" xfId="0" applyFont="true" applyBorder="true" applyAlignment="true" applyProtection="false">
      <alignment horizontal="center" vertical="top" textRotation="0" wrapText="true" indent="0" shrinkToFit="false"/>
      <protection locked="true" hidden="false"/>
    </xf>
    <xf numFmtId="165" fontId="8" fillId="0" borderId="1" xfId="0" applyFont="true" applyBorder="true" applyAlignment="true" applyProtection="false">
      <alignment horizontal="center" vertical="top" textRotation="0" wrapText="true" indent="0" shrinkToFit="false"/>
      <protection locked="true" hidden="false"/>
    </xf>
    <xf numFmtId="166" fontId="8" fillId="0" borderId="1" xfId="0" applyFont="true" applyBorder="true" applyAlignment="true" applyProtection="false">
      <alignment horizontal="center" vertical="top" textRotation="0" wrapText="true" indent="0" shrinkToFit="false"/>
      <protection locked="true" hidden="false"/>
    </xf>
    <xf numFmtId="164" fontId="8" fillId="0" borderId="1" xfId="0" applyFont="true" applyBorder="true" applyAlignment="true" applyProtection="false">
      <alignment horizontal="center" vertical="top" textRotation="0" wrapText="true" indent="0" shrinkToFit="false"/>
      <protection locked="true" hidden="false"/>
    </xf>
    <xf numFmtId="164" fontId="9" fillId="5" borderId="1" xfId="0" applyFont="true" applyBorder="true" applyAlignment="false" applyProtection="false">
      <alignment horizontal="general" vertical="bottom" textRotation="0" wrapText="false" indent="0" shrinkToFit="false"/>
      <protection locked="true" hidden="false"/>
    </xf>
    <xf numFmtId="165" fontId="9" fillId="5" borderId="1" xfId="0" applyFont="true" applyBorder="true" applyAlignment="true" applyProtection="false">
      <alignment horizontal="center" vertical="top" textRotation="0" wrapText="true" indent="0" shrinkToFit="false"/>
      <protection locked="true" hidden="false"/>
    </xf>
    <xf numFmtId="166" fontId="9" fillId="5" borderId="1" xfId="0" applyFont="true" applyBorder="true" applyAlignment="true" applyProtection="false">
      <alignment horizontal="center" vertical="top" textRotation="0" wrapText="true" indent="0" shrinkToFit="false"/>
      <protection locked="true" hidden="false"/>
    </xf>
    <xf numFmtId="164" fontId="9" fillId="5" borderId="1" xfId="0" applyFont="true" applyBorder="true" applyAlignment="true" applyProtection="false">
      <alignment horizontal="center"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top" textRotation="0" wrapText="true" indent="0" shrinkToFit="false"/>
      <protection locked="true" hidden="false"/>
    </xf>
    <xf numFmtId="164" fontId="8" fillId="3" borderId="1" xfId="0" applyFont="true" applyBorder="true" applyAlignment="true" applyProtection="false">
      <alignment horizontal="center" vertical="top"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15" fillId="2" borderId="1" xfId="0" applyFont="true" applyBorder="true" applyAlignment="true" applyProtection="false">
      <alignment horizontal="general" vertical="top"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17"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1">
    <dxf>
      <fill>
        <patternFill>
          <bgColor rgb="FFF7E3E3"/>
        </patternFill>
      </fill>
    </dxf>
    <dxf>
      <fill>
        <patternFill>
          <bgColor rgb="FFF6EBD2"/>
        </patternFill>
      </fill>
    </dxf>
    <dxf>
      <fill>
        <patternFill>
          <bgColor rgb="FFDDEFE5"/>
        </patternFill>
      </fill>
    </dxf>
    <dxf>
      <fill>
        <patternFill patternType="solid">
          <fgColor rgb="FF1B2A41"/>
          <bgColor rgb="FF000000"/>
        </patternFill>
      </fill>
    </dxf>
    <dxf>
      <fill>
        <patternFill patternType="solid">
          <bgColor rgb="FF000000"/>
        </patternFill>
      </fill>
    </dxf>
    <dxf>
      <fill>
        <patternFill patternType="solid">
          <fgColor rgb="FF14212B"/>
          <bgColor rgb="FF000000"/>
        </patternFill>
      </fill>
    </dxf>
    <dxf>
      <fill>
        <patternFill patternType="solid">
          <fgColor rgb="FFFFFFFF"/>
          <bgColor rgb="FF000000"/>
        </patternFill>
      </fill>
    </dxf>
    <dxf>
      <fill>
        <patternFill patternType="solid">
          <fgColor rgb="FFFFF2CC"/>
          <bgColor rgb="FF000000"/>
        </patternFill>
      </fill>
    </dxf>
    <dxf>
      <fill>
        <patternFill patternType="solid">
          <fgColor rgb="FF1F4FB6"/>
          <bgColor rgb="FF000000"/>
        </patternFill>
      </fill>
    </dxf>
    <dxf>
      <fill>
        <patternFill patternType="solid">
          <fgColor rgb="FFF2F4F6"/>
          <bgColor rgb="FF000000"/>
        </patternFill>
      </fill>
    </dxf>
    <dxf>
      <fill>
        <patternFill patternType="solid">
          <fgColor rgb="FF6B7884"/>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B7884"/>
      <rgbColor rgb="FF9999FF"/>
      <rgbColor rgb="FF993366"/>
      <rgbColor rgb="FFFFF2CC"/>
      <rgbColor rgb="FFE3EAF9"/>
      <rgbColor rgb="FF660066"/>
      <rgbColor rgb="FFFF8080"/>
      <rgbColor rgb="FF1F4FB6"/>
      <rgbColor rgb="FFD5DBE1"/>
      <rgbColor rgb="FF000080"/>
      <rgbColor rgb="FFFF00FF"/>
      <rgbColor rgb="FFFFFF00"/>
      <rgbColor rgb="FF00FFFF"/>
      <rgbColor rgb="FF800080"/>
      <rgbColor rgb="FF800000"/>
      <rgbColor rgb="FF008080"/>
      <rgbColor rgb="FF0000FF"/>
      <rgbColor rgb="FF00CCFF"/>
      <rgbColor rgb="FFF2F4F6"/>
      <rgbColor rgb="FFDDEFE5"/>
      <rgbColor rgb="FFF6EBD2"/>
      <rgbColor rgb="FF99CCFF"/>
      <rgbColor rgb="FFFF99CC"/>
      <rgbColor rgb="FFCC99FF"/>
      <rgbColor rgb="FFF7E3E3"/>
      <rgbColor rgb="FF3366FF"/>
      <rgbColor rgb="FF33CCCC"/>
      <rgbColor rgb="FF99CC00"/>
      <rgbColor rgb="FFFFCC00"/>
      <rgbColor rgb="FFFF9900"/>
      <rgbColor rgb="FFFF6600"/>
      <rgbColor rgb="FF666699"/>
      <rgbColor rgb="FF969696"/>
      <rgbColor rgb="FF003366"/>
      <rgbColor rgb="FF339966"/>
      <rgbColor rgb="FF14212B"/>
      <rgbColor rgb="FF333300"/>
      <rgbColor rgb="FF993300"/>
      <rgbColor rgb="FF993366"/>
      <rgbColor rgb="FF3E4C58"/>
      <rgbColor rgb="FF1B2A41"/>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hyperlink" Target="https://www.ecfr.gov/current/title-2/part-200/section-200.501" TargetMode="External"/><Relationship Id="rId2" Type="http://schemas.openxmlformats.org/officeDocument/2006/relationships/hyperlink" Target="https://www.ecfr.gov/current/title-2/part-200/section-200.508" TargetMode="External"/><Relationship Id="rId3" Type="http://schemas.openxmlformats.org/officeDocument/2006/relationships/hyperlink" Target="https://www.ecfr.gov/current/title-2/part-200/section-200.510" TargetMode="External"/><Relationship Id="rId4" Type="http://schemas.openxmlformats.org/officeDocument/2006/relationships/hyperlink" Target="https://www.ecfr.gov/current/title-2/part-200/section-200.510" TargetMode="External"/><Relationship Id="rId5" Type="http://schemas.openxmlformats.org/officeDocument/2006/relationships/hyperlink" Target="https://www.ecfr.gov/current/title-2/part-200/section-200.510" TargetMode="External"/><Relationship Id="rId6" Type="http://schemas.openxmlformats.org/officeDocument/2006/relationships/hyperlink" Target="https://www.ecfr.gov/current/title-2/part-200/section-200.510" TargetMode="External"/><Relationship Id="rId7" Type="http://schemas.openxmlformats.org/officeDocument/2006/relationships/hyperlink" Target="https://www.ecfr.gov/current/title-2/part-200/section-200.512" TargetMode="External"/><Relationship Id="rId8" Type="http://schemas.openxmlformats.org/officeDocument/2006/relationships/hyperlink" Target="https://www.ecfr.gov/current/title-2/part-200/section-200.512" TargetMode="External"/><Relationship Id="rId9" Type="http://schemas.openxmlformats.org/officeDocument/2006/relationships/hyperlink" Target="https://www.ecfr.gov/current/title-2/part-200/section-200.303" TargetMode="External"/><Relationship Id="rId10" Type="http://schemas.openxmlformats.org/officeDocument/2006/relationships/hyperlink" Target="https://www.ecfr.gov/current/title-2/part-200/section-200.302" TargetMode="External"/><Relationship Id="rId11" Type="http://schemas.openxmlformats.org/officeDocument/2006/relationships/hyperlink" Target="https://www.ecfr.gov/current/title-2/part-200/section-200.302" TargetMode="External"/><Relationship Id="rId12" Type="http://schemas.openxmlformats.org/officeDocument/2006/relationships/hyperlink" Target="https://www.ecfr.gov/current/title-2/part-200/section-200.302" TargetMode="External"/><Relationship Id="rId13" Type="http://schemas.openxmlformats.org/officeDocument/2006/relationships/hyperlink" Target="https://www.ecfr.gov/current/title-2/part-200/section-200.302" TargetMode="External"/><Relationship Id="rId14" Type="http://schemas.openxmlformats.org/officeDocument/2006/relationships/hyperlink" Target="https://www.ecfr.gov/current/title-2/part-200/section-200.302" TargetMode="External"/><Relationship Id="rId15" Type="http://schemas.openxmlformats.org/officeDocument/2006/relationships/hyperlink" Target="https://www.ecfr.gov/current/title-2/part-200/section-200.303" TargetMode="External"/><Relationship Id="rId16" Type="http://schemas.openxmlformats.org/officeDocument/2006/relationships/hyperlink" Target="https://www.whitehouse.gov/wp-content/uploads/2025/05/Part-3-Compliance-Requirements.pdf" TargetMode="External"/><Relationship Id="rId17" Type="http://schemas.openxmlformats.org/officeDocument/2006/relationships/hyperlink" Target="https://www.whitehouse.gov/wp-content/uploads/2025/05/Part-3-Compliance-Requirements.pdf" TargetMode="External"/><Relationship Id="rId18" Type="http://schemas.openxmlformats.org/officeDocument/2006/relationships/hyperlink" Target="https://www.ecfr.gov/current/title-2/part-200/section-200.308" TargetMode="External"/><Relationship Id="rId19" Type="http://schemas.openxmlformats.org/officeDocument/2006/relationships/hyperlink" Target="https://www.ecfr.gov/current/title-2/part-200/section-200.303" TargetMode="External"/><Relationship Id="rId20" Type="http://schemas.openxmlformats.org/officeDocument/2006/relationships/hyperlink" Target="https://www.ecfr.gov/current/title-2/part-200/section-200.403" TargetMode="External"/><Relationship Id="rId21" Type="http://schemas.openxmlformats.org/officeDocument/2006/relationships/hyperlink" Target="https://www.ecfr.gov/current/title-2/part-200/section-200.405" TargetMode="External"/><Relationship Id="rId22" Type="http://schemas.openxmlformats.org/officeDocument/2006/relationships/hyperlink" Target="https://www.ecfr.gov/current/title-2/part-200/section-200.430" TargetMode="External"/><Relationship Id="rId23" Type="http://schemas.openxmlformats.org/officeDocument/2006/relationships/hyperlink" Target="https://www.ecfr.gov/current/title-2/part-200/section-200.430" TargetMode="External"/><Relationship Id="rId24" Type="http://schemas.openxmlformats.org/officeDocument/2006/relationships/hyperlink" Target="https://www.ecfr.gov/current/title-2/part-200/section-200.431" TargetMode="External"/><Relationship Id="rId25" Type="http://schemas.openxmlformats.org/officeDocument/2006/relationships/hyperlink" Target="https://www.ecfr.gov/current/title-2/part-200/section-200.414" TargetMode="External"/><Relationship Id="rId26" Type="http://schemas.openxmlformats.org/officeDocument/2006/relationships/hyperlink" Target="https://www.ecfr.gov/current/title-2/part-200/section-200.475" TargetMode="External"/><Relationship Id="rId27" Type="http://schemas.openxmlformats.org/officeDocument/2006/relationships/hyperlink" Target="https://www.ecfr.gov/current/title-2/part-200/section-200.308" TargetMode="External"/><Relationship Id="rId28" Type="http://schemas.openxmlformats.org/officeDocument/2006/relationships/hyperlink" Target="https://www.ecfr.gov/current/title-2/part-200/section-200.305" TargetMode="External"/><Relationship Id="rId29" Type="http://schemas.openxmlformats.org/officeDocument/2006/relationships/hyperlink" Target="https://www.ecfr.gov/current/title-2/part-200/section-200.305" TargetMode="External"/><Relationship Id="rId30" Type="http://schemas.openxmlformats.org/officeDocument/2006/relationships/hyperlink" Target="https://www.ecfr.gov/current/title-2/part-200/section-200.305" TargetMode="External"/><Relationship Id="rId31" Type="http://schemas.openxmlformats.org/officeDocument/2006/relationships/hyperlink" Target="https://www.ecfr.gov/current/title-2/part-200/section-200.305" TargetMode="External"/><Relationship Id="rId32" Type="http://schemas.openxmlformats.org/officeDocument/2006/relationships/hyperlink" Target="https://www.ecfr.gov/current/title-2/part-200/section-200.305" TargetMode="External"/><Relationship Id="rId33" Type="http://schemas.openxmlformats.org/officeDocument/2006/relationships/hyperlink" Target="https://www.whitehouse.gov/wp-content/uploads/2025/05/Part-3-Compliance-Requirements.pdf" TargetMode="External"/><Relationship Id="rId34" Type="http://schemas.openxmlformats.org/officeDocument/2006/relationships/hyperlink" Target="https://www.whitehouse.gov/wp-content/uploads/2025/05/Part-3-Compliance-Requirements.pdf" TargetMode="External"/><Relationship Id="rId35" Type="http://schemas.openxmlformats.org/officeDocument/2006/relationships/hyperlink" Target="https://www.whitehouse.gov/wp-content/uploads/2025/05/Part-3-Compliance-Requirements.pdf" TargetMode="External"/><Relationship Id="rId36" Type="http://schemas.openxmlformats.org/officeDocument/2006/relationships/hyperlink" Target="https://www.whitehouse.gov/wp-content/uploads/2025/05/Part-3-Compliance-Requirements.pdf" TargetMode="External"/><Relationship Id="rId37" Type="http://schemas.openxmlformats.org/officeDocument/2006/relationships/hyperlink" Target="https://www.ecfr.gov/current/title-2/part-200/section-200.1" TargetMode="External"/><Relationship Id="rId38" Type="http://schemas.openxmlformats.org/officeDocument/2006/relationships/hyperlink" Target="https://www.ecfr.gov/current/title-2/part-200/section-200.313" TargetMode="External"/><Relationship Id="rId39" Type="http://schemas.openxmlformats.org/officeDocument/2006/relationships/hyperlink" Target="https://www.ecfr.gov/current/title-2/part-200/section-200.313" TargetMode="External"/><Relationship Id="rId40" Type="http://schemas.openxmlformats.org/officeDocument/2006/relationships/hyperlink" Target="https://www.ecfr.gov/current/title-2/part-200/section-200.313" TargetMode="External"/><Relationship Id="rId41" Type="http://schemas.openxmlformats.org/officeDocument/2006/relationships/hyperlink" Target="https://www.ecfr.gov/current/title-2/part-200/section-200.313" TargetMode="External"/><Relationship Id="rId42" Type="http://schemas.openxmlformats.org/officeDocument/2006/relationships/hyperlink" Target="https://www.ecfr.gov/current/title-2/part-200/section-200.314" TargetMode="External"/><Relationship Id="rId43" Type="http://schemas.openxmlformats.org/officeDocument/2006/relationships/hyperlink" Target="https://www.ecfr.gov/current/title-2/part-200/section-200.306" TargetMode="External"/><Relationship Id="rId44" Type="http://schemas.openxmlformats.org/officeDocument/2006/relationships/hyperlink" Target="https://www.ecfr.gov/current/title-2/part-200/section-200.306" TargetMode="External"/><Relationship Id="rId45" Type="http://schemas.openxmlformats.org/officeDocument/2006/relationships/hyperlink" Target="https://www.ecfr.gov/current/title-2/part-200/section-200.306" TargetMode="External"/><Relationship Id="rId46" Type="http://schemas.openxmlformats.org/officeDocument/2006/relationships/hyperlink" Target="https://www.ecfr.gov/current/title-2/part-200/section-200.306" TargetMode="External"/><Relationship Id="rId47" Type="http://schemas.openxmlformats.org/officeDocument/2006/relationships/hyperlink" Target="https://www.whitehouse.gov/wp-content/uploads/2025/05/Part-3-Compliance-Requirements.pdf" TargetMode="External"/><Relationship Id="rId48" Type="http://schemas.openxmlformats.org/officeDocument/2006/relationships/hyperlink" Target="https://www.ecfr.gov/current/title-2/part-200/section-200.403" TargetMode="External"/><Relationship Id="rId49" Type="http://schemas.openxmlformats.org/officeDocument/2006/relationships/hyperlink" Target="https://www.whitehouse.gov/wp-content/uploads/2025/05/Part-3-Compliance-Requirements.pdf" TargetMode="External"/><Relationship Id="rId50" Type="http://schemas.openxmlformats.org/officeDocument/2006/relationships/hyperlink" Target="https://www.ecfr.gov/current/title-2/part-200/section-200.308" TargetMode="External"/><Relationship Id="rId51" Type="http://schemas.openxmlformats.org/officeDocument/2006/relationships/hyperlink" Target="https://www.ecfr.gov/current/title-2/part-200/section-200.308" TargetMode="External"/><Relationship Id="rId52" Type="http://schemas.openxmlformats.org/officeDocument/2006/relationships/hyperlink" Target="https://www.ecfr.gov/current/title-2/part-200/section-200.344" TargetMode="External"/><Relationship Id="rId53" Type="http://schemas.openxmlformats.org/officeDocument/2006/relationships/hyperlink" Target="https://www.ecfr.gov/current/title-2/part-200/section-200.318" TargetMode="External"/><Relationship Id="rId54" Type="http://schemas.openxmlformats.org/officeDocument/2006/relationships/hyperlink" Target="https://www.ecfr.gov/current/title-2/part-200/section-200.318" TargetMode="External"/><Relationship Id="rId55" Type="http://schemas.openxmlformats.org/officeDocument/2006/relationships/hyperlink" Target="https://www.ecfr.gov/current/title-2/part-200/section-200.320" TargetMode="External"/><Relationship Id="rId56" Type="http://schemas.openxmlformats.org/officeDocument/2006/relationships/hyperlink" Target="https://www.ecfr.gov/current/title-2/part-200/section-200.320" TargetMode="External"/><Relationship Id="rId57" Type="http://schemas.openxmlformats.org/officeDocument/2006/relationships/hyperlink" Target="https://www.ecfr.gov/current/title-2/part-200/section-200.320" TargetMode="External"/><Relationship Id="rId58" Type="http://schemas.openxmlformats.org/officeDocument/2006/relationships/hyperlink" Target="https://www.ecfr.gov/current/title-2/part-200/section-200.320" TargetMode="External"/><Relationship Id="rId59" Type="http://schemas.openxmlformats.org/officeDocument/2006/relationships/hyperlink" Target="https://www.ecfr.gov/current/title-2/part-200/section-200.214" TargetMode="External"/><Relationship Id="rId60" Type="http://schemas.openxmlformats.org/officeDocument/2006/relationships/hyperlink" Target="https://www.ecfr.gov/current/title-2/subtitle-A/chapter-II/part-200/appendix-Appendix%20II%20to%20Part%20200" TargetMode="External"/><Relationship Id="rId61" Type="http://schemas.openxmlformats.org/officeDocument/2006/relationships/hyperlink" Target="https://www.ecfr.gov/current/title-2/part-200/section-200.216" TargetMode="External"/><Relationship Id="rId62" Type="http://schemas.openxmlformats.org/officeDocument/2006/relationships/hyperlink" Target="https://www.ecfr.gov/current/title-2/part-200/section-200.1" TargetMode="External"/><Relationship Id="rId63" Type="http://schemas.openxmlformats.org/officeDocument/2006/relationships/hyperlink" Target="https://www.ecfr.gov/current/title-2/part-200/section-200.307" TargetMode="External"/><Relationship Id="rId64" Type="http://schemas.openxmlformats.org/officeDocument/2006/relationships/hyperlink" Target="https://www.whitehouse.gov/wp-content/uploads/2025/05/Part-3-Compliance-Requirements.pdf" TargetMode="External"/><Relationship Id="rId65" Type="http://schemas.openxmlformats.org/officeDocument/2006/relationships/hyperlink" Target="https://www.ecfr.gov/current/title-2/part-200/section-200.307" TargetMode="External"/><Relationship Id="rId66" Type="http://schemas.openxmlformats.org/officeDocument/2006/relationships/hyperlink" Target="https://www.ecfr.gov/current/title-2/part-200/section-200.328" TargetMode="External"/><Relationship Id="rId67" Type="http://schemas.openxmlformats.org/officeDocument/2006/relationships/hyperlink" Target="https://www.whitehouse.gov/wp-content/uploads/2025/05/Part-3-Compliance-Requirements.pdf" TargetMode="External"/><Relationship Id="rId68" Type="http://schemas.openxmlformats.org/officeDocument/2006/relationships/hyperlink" Target="https://www.ecfr.gov/current/title-2/part-200/section-200.329" TargetMode="External"/><Relationship Id="rId69" Type="http://schemas.openxmlformats.org/officeDocument/2006/relationships/hyperlink" Target="https://www.ecfr.gov/current/title-2/part-200/section-200.329" TargetMode="External"/><Relationship Id="rId70" Type="http://schemas.openxmlformats.org/officeDocument/2006/relationships/hyperlink" Target="https://www.ecfr.gov/current/title-2/subtitle-A/chapter-I/part-170/appendix-Appendix%20A%20to%20Part%20170" TargetMode="External"/><Relationship Id="rId71" Type="http://schemas.openxmlformats.org/officeDocument/2006/relationships/hyperlink" Target="https://www.ecfr.gov/current/title-2/part-200/section-200.331" TargetMode="External"/><Relationship Id="rId72" Type="http://schemas.openxmlformats.org/officeDocument/2006/relationships/hyperlink" Target="https://www.ecfr.gov/current/title-2/part-200/section-200.332" TargetMode="External"/><Relationship Id="rId73" Type="http://schemas.openxmlformats.org/officeDocument/2006/relationships/hyperlink" Target="https://www.ecfr.gov/current/title-2/part-200/section-200.332" TargetMode="External"/><Relationship Id="rId74" Type="http://schemas.openxmlformats.org/officeDocument/2006/relationships/hyperlink" Target="https://www.ecfr.gov/current/title-2/part-200/section-200.332" TargetMode="External"/><Relationship Id="rId75" Type="http://schemas.openxmlformats.org/officeDocument/2006/relationships/hyperlink" Target="https://www.ecfr.gov/current/title-2/part-200/section-200.332" TargetMode="External"/><Relationship Id="rId76" Type="http://schemas.openxmlformats.org/officeDocument/2006/relationships/hyperlink" Target="https://www.ecfr.gov/current/title-2/part-200/section-200.332" TargetMode="External"/><Relationship Id="rId77" Type="http://schemas.openxmlformats.org/officeDocument/2006/relationships/hyperlink" Target="https://www.whitehouse.gov/wp-content/uploads/2025/05/Part-3-Compliance-Requirements.pdf" TargetMode="External"/><Relationship Id="rId78" Type="http://schemas.openxmlformats.org/officeDocument/2006/relationships/hyperlink" Target="https://www.whitehouse.gov/wp-content/uploads/2025/05/Part-3-Compliance-Requirements.pdf" TargetMode="External"/><Relationship Id="rId79" Type="http://schemas.openxmlformats.org/officeDocument/2006/relationships/hyperlink" Target="https://www.ecfr.gov/current/title-2/subtitle-A/chapter-II/part-200/appendix-Appendix%20II%20to%20Part%20200" TargetMode="External"/><Relationship Id="rId80" Type="http://schemas.openxmlformats.org/officeDocument/2006/relationships/hyperlink" Target="https://www.ecfr.gov/current/title-2/part-200/section-200.334" TargetMode="External"/><Relationship Id="rId81" Type="http://schemas.openxmlformats.org/officeDocument/2006/relationships/hyperlink" Target="https://www.ecfr.gov/current/title-2/part-200/section-200.511" TargetMode="External"/><Relationship Id="rId82" Type="http://schemas.openxmlformats.org/officeDocument/2006/relationships/hyperlink" Target="https://www.ecfr.gov/current/title-2/part-200/section-200.511" TargetMode="External"/><Relationship Id="rId83" Type="http://schemas.openxmlformats.org/officeDocument/2006/relationships/hyperlink" Target="https://www.ecfr.gov/current/title-2/part-200/section-200.511" TargetMode="External"/><Relationship Id="rId84" Type="http://schemas.openxmlformats.org/officeDocument/2006/relationships/hyperlink" Target="https://www.ecfr.gov/current/title-2/part-200/section-200.508" TargetMode="External"/><Relationship Id="rId85" Type="http://schemas.openxmlformats.org/officeDocument/2006/relationships/hyperlink" Target="https://www.ecfr.gov/current/title-2/part-200/section-200.520" TargetMode="External"/><Relationship Id="rId86"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hyperlink" Target="https://www.ecfr.gov/current/title-2/part-200/section-200.501" TargetMode="External"/><Relationship Id="rId2" Type="http://schemas.openxmlformats.org/officeDocument/2006/relationships/hyperlink" Target="https://www.ecfr.gov/current/title-2/part-200/section-200.508" TargetMode="External"/><Relationship Id="rId3" Type="http://schemas.openxmlformats.org/officeDocument/2006/relationships/hyperlink" Target="https://www.ecfr.gov/current/title-2/part-200/section-200.510" TargetMode="External"/><Relationship Id="rId4" Type="http://schemas.openxmlformats.org/officeDocument/2006/relationships/hyperlink" Target="https://www.ecfr.gov/current/title-2/part-200/section-200.510" TargetMode="External"/><Relationship Id="rId5" Type="http://schemas.openxmlformats.org/officeDocument/2006/relationships/hyperlink" Target="https://www.ecfr.gov/current/title-2/part-200/section-200.510" TargetMode="External"/><Relationship Id="rId6" Type="http://schemas.openxmlformats.org/officeDocument/2006/relationships/hyperlink" Target="https://www.ecfr.gov/current/title-2/part-200/section-200.510" TargetMode="External"/><Relationship Id="rId7" Type="http://schemas.openxmlformats.org/officeDocument/2006/relationships/hyperlink" Target="https://www.ecfr.gov/current/title-2/part-200/section-200.512" TargetMode="External"/><Relationship Id="rId8" Type="http://schemas.openxmlformats.org/officeDocument/2006/relationships/hyperlink" Target="https://www.ecfr.gov/current/title-2/part-200/section-200.512" TargetMode="External"/><Relationship Id="rId9" Type="http://schemas.openxmlformats.org/officeDocument/2006/relationships/hyperlink" Target="https://www.ecfr.gov/current/title-2/part-200/section-200.303" TargetMode="External"/><Relationship Id="rId10" Type="http://schemas.openxmlformats.org/officeDocument/2006/relationships/hyperlink" Target="https://www.ecfr.gov/current/title-2/part-200/section-200.302" TargetMode="External"/><Relationship Id="rId11" Type="http://schemas.openxmlformats.org/officeDocument/2006/relationships/hyperlink" Target="https://www.ecfr.gov/current/title-2/part-200/section-200.302" TargetMode="External"/><Relationship Id="rId12" Type="http://schemas.openxmlformats.org/officeDocument/2006/relationships/hyperlink" Target="https://www.ecfr.gov/current/title-2/part-200/section-200.302" TargetMode="External"/><Relationship Id="rId13" Type="http://schemas.openxmlformats.org/officeDocument/2006/relationships/hyperlink" Target="https://www.ecfr.gov/current/title-2/part-200/section-200.302" TargetMode="External"/><Relationship Id="rId14" Type="http://schemas.openxmlformats.org/officeDocument/2006/relationships/hyperlink" Target="https://www.ecfr.gov/current/title-2/part-200/section-200.302" TargetMode="External"/><Relationship Id="rId15" Type="http://schemas.openxmlformats.org/officeDocument/2006/relationships/hyperlink" Target="https://www.ecfr.gov/current/title-2/part-200/section-200.303" TargetMode="External"/><Relationship Id="rId16" Type="http://schemas.openxmlformats.org/officeDocument/2006/relationships/hyperlink" Target="https://www.whitehouse.gov/wp-content/uploads/2025/05/Part-3-Compliance-Requirements.pdf" TargetMode="External"/><Relationship Id="rId17" Type="http://schemas.openxmlformats.org/officeDocument/2006/relationships/hyperlink" Target="https://www.whitehouse.gov/wp-content/uploads/2025/05/Part-3-Compliance-Requirements.pdf" TargetMode="External"/><Relationship Id="rId18" Type="http://schemas.openxmlformats.org/officeDocument/2006/relationships/hyperlink" Target="https://www.ecfr.gov/current/title-2/part-200/section-200.308" TargetMode="External"/><Relationship Id="rId19" Type="http://schemas.openxmlformats.org/officeDocument/2006/relationships/hyperlink" Target="https://www.ecfr.gov/current/title-2/part-200/section-200.303" TargetMode="External"/><Relationship Id="rId20" Type="http://schemas.openxmlformats.org/officeDocument/2006/relationships/hyperlink" Target="https://www.ecfr.gov/current/title-2/part-200/section-200.403" TargetMode="External"/><Relationship Id="rId21" Type="http://schemas.openxmlformats.org/officeDocument/2006/relationships/hyperlink" Target="https://www.ecfr.gov/current/title-2/part-200/section-200.405" TargetMode="External"/><Relationship Id="rId22" Type="http://schemas.openxmlformats.org/officeDocument/2006/relationships/hyperlink" Target="https://www.ecfr.gov/current/title-2/part-200/section-200.430" TargetMode="External"/><Relationship Id="rId23" Type="http://schemas.openxmlformats.org/officeDocument/2006/relationships/hyperlink" Target="https://www.ecfr.gov/current/title-2/part-200/section-200.430" TargetMode="External"/><Relationship Id="rId24" Type="http://schemas.openxmlformats.org/officeDocument/2006/relationships/hyperlink" Target="https://www.ecfr.gov/current/title-2/part-200/section-200.431" TargetMode="External"/><Relationship Id="rId25" Type="http://schemas.openxmlformats.org/officeDocument/2006/relationships/hyperlink" Target="https://www.ecfr.gov/current/title-2/part-200/section-200.414" TargetMode="External"/><Relationship Id="rId26" Type="http://schemas.openxmlformats.org/officeDocument/2006/relationships/hyperlink" Target="https://www.ecfr.gov/current/title-2/part-200/section-200.475" TargetMode="External"/><Relationship Id="rId27" Type="http://schemas.openxmlformats.org/officeDocument/2006/relationships/hyperlink" Target="https://www.ecfr.gov/current/title-2/part-200/section-200.308" TargetMode="External"/><Relationship Id="rId28" Type="http://schemas.openxmlformats.org/officeDocument/2006/relationships/hyperlink" Target="https://www.ecfr.gov/current/title-2/part-200/section-200.305" TargetMode="External"/><Relationship Id="rId29" Type="http://schemas.openxmlformats.org/officeDocument/2006/relationships/hyperlink" Target="https://www.ecfr.gov/current/title-2/part-200/section-200.305" TargetMode="External"/><Relationship Id="rId30" Type="http://schemas.openxmlformats.org/officeDocument/2006/relationships/hyperlink" Target="https://www.ecfr.gov/current/title-2/part-200/section-200.305" TargetMode="External"/><Relationship Id="rId31" Type="http://schemas.openxmlformats.org/officeDocument/2006/relationships/hyperlink" Target="https://www.ecfr.gov/current/title-2/part-200/section-200.305" TargetMode="External"/><Relationship Id="rId32" Type="http://schemas.openxmlformats.org/officeDocument/2006/relationships/hyperlink" Target="https://www.ecfr.gov/current/title-2/part-200/section-200.305" TargetMode="External"/><Relationship Id="rId33" Type="http://schemas.openxmlformats.org/officeDocument/2006/relationships/hyperlink" Target="https://www.whitehouse.gov/wp-content/uploads/2025/05/Part-3-Compliance-Requirements.pdf" TargetMode="External"/><Relationship Id="rId34" Type="http://schemas.openxmlformats.org/officeDocument/2006/relationships/hyperlink" Target="https://www.whitehouse.gov/wp-content/uploads/2025/05/Part-3-Compliance-Requirements.pdf" TargetMode="External"/><Relationship Id="rId35" Type="http://schemas.openxmlformats.org/officeDocument/2006/relationships/hyperlink" Target="https://www.whitehouse.gov/wp-content/uploads/2025/05/Part-3-Compliance-Requirements.pdf" TargetMode="External"/><Relationship Id="rId36" Type="http://schemas.openxmlformats.org/officeDocument/2006/relationships/hyperlink" Target="https://www.whitehouse.gov/wp-content/uploads/2025/05/Part-3-Compliance-Requirements.pdf" TargetMode="External"/><Relationship Id="rId37" Type="http://schemas.openxmlformats.org/officeDocument/2006/relationships/hyperlink" Target="https://www.ecfr.gov/current/title-2/part-200/section-200.1" TargetMode="External"/><Relationship Id="rId38" Type="http://schemas.openxmlformats.org/officeDocument/2006/relationships/hyperlink" Target="https://www.ecfr.gov/current/title-2/part-200/section-200.313" TargetMode="External"/><Relationship Id="rId39" Type="http://schemas.openxmlformats.org/officeDocument/2006/relationships/hyperlink" Target="https://www.ecfr.gov/current/title-2/part-200/section-200.313" TargetMode="External"/><Relationship Id="rId40" Type="http://schemas.openxmlformats.org/officeDocument/2006/relationships/hyperlink" Target="https://www.ecfr.gov/current/title-2/part-200/section-200.313" TargetMode="External"/><Relationship Id="rId41" Type="http://schemas.openxmlformats.org/officeDocument/2006/relationships/hyperlink" Target="https://www.ecfr.gov/current/title-2/part-200/section-200.313" TargetMode="External"/><Relationship Id="rId42" Type="http://schemas.openxmlformats.org/officeDocument/2006/relationships/hyperlink" Target="https://www.ecfr.gov/current/title-2/part-200/section-200.314" TargetMode="External"/><Relationship Id="rId43" Type="http://schemas.openxmlformats.org/officeDocument/2006/relationships/hyperlink" Target="https://www.ecfr.gov/current/title-2/part-200/section-200.306" TargetMode="External"/><Relationship Id="rId44" Type="http://schemas.openxmlformats.org/officeDocument/2006/relationships/hyperlink" Target="https://www.ecfr.gov/current/title-2/part-200/section-200.306" TargetMode="External"/><Relationship Id="rId45" Type="http://schemas.openxmlformats.org/officeDocument/2006/relationships/hyperlink" Target="https://www.ecfr.gov/current/title-2/part-200/section-200.306" TargetMode="External"/><Relationship Id="rId46" Type="http://schemas.openxmlformats.org/officeDocument/2006/relationships/hyperlink" Target="https://www.ecfr.gov/current/title-2/part-200/section-200.306" TargetMode="External"/><Relationship Id="rId47" Type="http://schemas.openxmlformats.org/officeDocument/2006/relationships/hyperlink" Target="https://www.whitehouse.gov/wp-content/uploads/2025/05/Part-3-Compliance-Requirements.pdf" TargetMode="External"/><Relationship Id="rId48" Type="http://schemas.openxmlformats.org/officeDocument/2006/relationships/hyperlink" Target="https://www.ecfr.gov/current/title-2/part-200/section-200.403" TargetMode="External"/><Relationship Id="rId49" Type="http://schemas.openxmlformats.org/officeDocument/2006/relationships/hyperlink" Target="https://www.whitehouse.gov/wp-content/uploads/2025/05/Part-3-Compliance-Requirements.pdf" TargetMode="External"/><Relationship Id="rId50" Type="http://schemas.openxmlformats.org/officeDocument/2006/relationships/hyperlink" Target="https://www.ecfr.gov/current/title-2/part-200/section-200.308" TargetMode="External"/><Relationship Id="rId51" Type="http://schemas.openxmlformats.org/officeDocument/2006/relationships/hyperlink" Target="https://www.ecfr.gov/current/title-2/part-200/section-200.308" TargetMode="External"/><Relationship Id="rId52" Type="http://schemas.openxmlformats.org/officeDocument/2006/relationships/hyperlink" Target="https://www.ecfr.gov/current/title-2/part-200/section-200.344" TargetMode="External"/><Relationship Id="rId53" Type="http://schemas.openxmlformats.org/officeDocument/2006/relationships/hyperlink" Target="https://www.ecfr.gov/current/title-2/part-200/section-200.318" TargetMode="External"/><Relationship Id="rId54" Type="http://schemas.openxmlformats.org/officeDocument/2006/relationships/hyperlink" Target="https://www.ecfr.gov/current/title-2/part-200/section-200.318" TargetMode="External"/><Relationship Id="rId55" Type="http://schemas.openxmlformats.org/officeDocument/2006/relationships/hyperlink" Target="https://www.ecfr.gov/current/title-2/part-200/section-200.320" TargetMode="External"/><Relationship Id="rId56" Type="http://schemas.openxmlformats.org/officeDocument/2006/relationships/hyperlink" Target="https://www.ecfr.gov/current/title-2/part-200/section-200.320" TargetMode="External"/><Relationship Id="rId57" Type="http://schemas.openxmlformats.org/officeDocument/2006/relationships/hyperlink" Target="https://www.ecfr.gov/current/title-2/part-200/section-200.320" TargetMode="External"/><Relationship Id="rId58" Type="http://schemas.openxmlformats.org/officeDocument/2006/relationships/hyperlink" Target="https://www.ecfr.gov/current/title-2/part-200/section-200.320" TargetMode="External"/><Relationship Id="rId59" Type="http://schemas.openxmlformats.org/officeDocument/2006/relationships/hyperlink" Target="https://www.ecfr.gov/current/title-2/part-200/section-200.214" TargetMode="External"/><Relationship Id="rId60" Type="http://schemas.openxmlformats.org/officeDocument/2006/relationships/hyperlink" Target="https://www.ecfr.gov/current/title-2/subtitle-A/chapter-II/part-200/appendix-Appendix%20II%20to%20Part%20200" TargetMode="External"/><Relationship Id="rId61" Type="http://schemas.openxmlformats.org/officeDocument/2006/relationships/hyperlink" Target="https://www.ecfr.gov/current/title-2/part-200/section-200.216" TargetMode="External"/><Relationship Id="rId62" Type="http://schemas.openxmlformats.org/officeDocument/2006/relationships/hyperlink" Target="https://www.ecfr.gov/current/title-2/part-200/section-200.1" TargetMode="External"/><Relationship Id="rId63" Type="http://schemas.openxmlformats.org/officeDocument/2006/relationships/hyperlink" Target="https://www.ecfr.gov/current/title-2/part-200/section-200.307" TargetMode="External"/><Relationship Id="rId64" Type="http://schemas.openxmlformats.org/officeDocument/2006/relationships/hyperlink" Target="https://www.whitehouse.gov/wp-content/uploads/2025/05/Part-3-Compliance-Requirements.pdf" TargetMode="External"/><Relationship Id="rId65" Type="http://schemas.openxmlformats.org/officeDocument/2006/relationships/hyperlink" Target="https://www.ecfr.gov/current/title-2/part-200/section-200.307" TargetMode="External"/><Relationship Id="rId66" Type="http://schemas.openxmlformats.org/officeDocument/2006/relationships/hyperlink" Target="https://www.ecfr.gov/current/title-2/part-200/section-200.328" TargetMode="External"/><Relationship Id="rId67" Type="http://schemas.openxmlformats.org/officeDocument/2006/relationships/hyperlink" Target="https://www.whitehouse.gov/wp-content/uploads/2025/05/Part-3-Compliance-Requirements.pdf" TargetMode="External"/><Relationship Id="rId68" Type="http://schemas.openxmlformats.org/officeDocument/2006/relationships/hyperlink" Target="https://www.ecfr.gov/current/title-2/part-200/section-200.329" TargetMode="External"/><Relationship Id="rId69" Type="http://schemas.openxmlformats.org/officeDocument/2006/relationships/hyperlink" Target="https://www.ecfr.gov/current/title-2/part-200/section-200.329" TargetMode="External"/><Relationship Id="rId70" Type="http://schemas.openxmlformats.org/officeDocument/2006/relationships/hyperlink" Target="https://www.ecfr.gov/current/title-2/subtitle-A/chapter-I/part-170/appendix-Appendix%20A%20to%20Part%20170" TargetMode="External"/><Relationship Id="rId71" Type="http://schemas.openxmlformats.org/officeDocument/2006/relationships/hyperlink" Target="https://www.ecfr.gov/current/title-2/part-200/section-200.331" TargetMode="External"/><Relationship Id="rId72" Type="http://schemas.openxmlformats.org/officeDocument/2006/relationships/hyperlink" Target="https://www.ecfr.gov/current/title-2/part-200/section-200.332" TargetMode="External"/><Relationship Id="rId73" Type="http://schemas.openxmlformats.org/officeDocument/2006/relationships/hyperlink" Target="https://www.ecfr.gov/current/title-2/part-200/section-200.332" TargetMode="External"/><Relationship Id="rId74" Type="http://schemas.openxmlformats.org/officeDocument/2006/relationships/hyperlink" Target="https://www.ecfr.gov/current/title-2/part-200/section-200.332" TargetMode="External"/><Relationship Id="rId75" Type="http://schemas.openxmlformats.org/officeDocument/2006/relationships/hyperlink" Target="https://www.ecfr.gov/current/title-2/part-200/section-200.332" TargetMode="External"/><Relationship Id="rId76" Type="http://schemas.openxmlformats.org/officeDocument/2006/relationships/hyperlink" Target="https://www.ecfr.gov/current/title-2/part-200/section-200.332" TargetMode="External"/><Relationship Id="rId77" Type="http://schemas.openxmlformats.org/officeDocument/2006/relationships/hyperlink" Target="https://www.whitehouse.gov/wp-content/uploads/2025/05/Part-3-Compliance-Requirements.pdf" TargetMode="External"/><Relationship Id="rId78" Type="http://schemas.openxmlformats.org/officeDocument/2006/relationships/hyperlink" Target="https://www.whitehouse.gov/wp-content/uploads/2025/05/Part-3-Compliance-Requirements.pdf" TargetMode="External"/><Relationship Id="rId79" Type="http://schemas.openxmlformats.org/officeDocument/2006/relationships/hyperlink" Target="https://www.ecfr.gov/current/title-2/subtitle-A/chapter-II/part-200/appendix-Appendix%20II%20to%20Part%20200" TargetMode="External"/><Relationship Id="rId80" Type="http://schemas.openxmlformats.org/officeDocument/2006/relationships/hyperlink" Target="https://www.ecfr.gov/current/title-2/part-200/section-200.334" TargetMode="External"/><Relationship Id="rId81" Type="http://schemas.openxmlformats.org/officeDocument/2006/relationships/hyperlink" Target="https://www.ecfr.gov/current/title-2/part-200/section-200.511" TargetMode="External"/><Relationship Id="rId82" Type="http://schemas.openxmlformats.org/officeDocument/2006/relationships/hyperlink" Target="https://www.ecfr.gov/current/title-2/part-200/section-200.511" TargetMode="External"/><Relationship Id="rId83" Type="http://schemas.openxmlformats.org/officeDocument/2006/relationships/hyperlink" Target="https://www.ecfr.gov/current/title-2/part-200/section-200.511" TargetMode="External"/><Relationship Id="rId84" Type="http://schemas.openxmlformats.org/officeDocument/2006/relationships/hyperlink" Target="https://www.ecfr.gov/current/title-2/part-200/section-200.508" TargetMode="External"/><Relationship Id="rId85" Type="http://schemas.openxmlformats.org/officeDocument/2006/relationships/hyperlink" Target="https://www.ecfr.gov/current/title-2/part-200/section-200.520" TargetMode="External"/><Relationship Id="rId86"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hyperlink" Target="https://www.ecfr.gov/current/title-2/subtitle-A/chapter-II/part-200/subpart-F" TargetMode="External"/><Relationship Id="rId2" Type="http://schemas.openxmlformats.org/officeDocument/2006/relationships/hyperlink" Target="https://www.ecfr.gov/current/title-2/subtitle-A/chapter-II/part-200/subpart-D" TargetMode="External"/><Relationship Id="rId3" Type="http://schemas.openxmlformats.org/officeDocument/2006/relationships/hyperlink" Target="https://www.ecfr.gov/current/title-2/section-200.320" TargetMode="External"/><Relationship Id="rId4" Type="http://schemas.openxmlformats.org/officeDocument/2006/relationships/hyperlink" Target="https://www.ecfr.gov/current/title-2/section-200.308" TargetMode="External"/><Relationship Id="rId5" Type="http://schemas.openxmlformats.org/officeDocument/2006/relationships/hyperlink" Target="https://www.ecfr.gov/current/title-2/section-200.307" TargetMode="External"/><Relationship Id="rId6" Type="http://schemas.openxmlformats.org/officeDocument/2006/relationships/hyperlink" Target="https://www.ecfr.gov/current/title-2/section-200.332" TargetMode="External"/><Relationship Id="rId7" Type="http://schemas.openxmlformats.org/officeDocument/2006/relationships/hyperlink" Target="https://www.law.cornell.edu/cfr/text/2/200.1" TargetMode="External"/><Relationship Id="rId8" Type="http://schemas.openxmlformats.org/officeDocument/2006/relationships/hyperlink" Target="https://www.law.cornell.edu/cfr/text/2/part-200" TargetMode="External"/><Relationship Id="rId9" Type="http://schemas.openxmlformats.org/officeDocument/2006/relationships/hyperlink" Target="https://www.law.cornell.edu/cfr/text/2/200.214" TargetMode="External"/><Relationship Id="rId10" Type="http://schemas.openxmlformats.org/officeDocument/2006/relationships/hyperlink" Target="https://www.law.cornell.edu/cfr/text/2/180.300" TargetMode="External"/><Relationship Id="rId11" Type="http://schemas.openxmlformats.org/officeDocument/2006/relationships/hyperlink" Target="https://www.law.cornell.edu/cfr/text/2/200.403" TargetMode="External"/><Relationship Id="rId12" Type="http://schemas.openxmlformats.org/officeDocument/2006/relationships/hyperlink" Target="https://www.law.cornell.edu/cfr/text/2/appendix-II_to_part_200" TargetMode="External"/><Relationship Id="rId13" Type="http://schemas.openxmlformats.org/officeDocument/2006/relationships/hyperlink" Target="https://www.law.cornell.edu/cfr/text/2/appendix-A_to_part_170" TargetMode="External"/><Relationship Id="rId14" Type="http://schemas.openxmlformats.org/officeDocument/2006/relationships/hyperlink" Target="https://www.acquisition.gov/far/2.101" TargetMode="External"/><Relationship Id="rId15" Type="http://schemas.openxmlformats.org/officeDocument/2006/relationships/hyperlink" Target="https://www.federalregister.gov/documents/2025/08/27/2025-16412/federal-acquisition-regulation-inflation-adjustment-of-acquisition-related-thresholds" TargetMode="External"/><Relationship Id="rId16" Type="http://schemas.openxmlformats.org/officeDocument/2006/relationships/hyperlink" Target="https://www.whitehouse.gov/omb/information-resources/guidance/compliance-supplement" TargetMode="External"/><Relationship Id="rId17" Type="http://schemas.openxmlformats.org/officeDocument/2006/relationships/hyperlink" Target="https://www.whitehouse.gov/wp-content/uploads/2025/05/Part-1-Background-Purpose-and-Applicability.pdf" TargetMode="External"/><Relationship Id="rId18" Type="http://schemas.openxmlformats.org/officeDocument/2006/relationships/hyperlink" Target="https://www.whitehouse.gov/wp-content/uploads/2025/05/Part-2-Matrix-of-Compliance-Requirements.pdf" TargetMode="External"/><Relationship Id="rId19" Type="http://schemas.openxmlformats.org/officeDocument/2006/relationships/hyperlink" Target="https://www.whitehouse.gov/wp-content/uploads/2025/05/Part-3-Compliance-Requirements.pdf" TargetMode="External"/><Relationship Id="rId20" Type="http://schemas.openxmlformats.org/officeDocument/2006/relationships/hyperlink" Target="https://www.whitehouse.gov/wp-content/uploads/2025/05/Part-6-Internal-Control.pdf" TargetMode="External"/><Relationship Id="rId21" Type="http://schemas.openxmlformats.org/officeDocument/2006/relationships/hyperlink" Target="https://www.federalregister.gov/documents/2026/05/29/2026-10817/regulation-for-federal-financial-assistance" TargetMode="External"/><Relationship Id="rId22" Type="http://schemas.openxmlformats.org/officeDocument/2006/relationships/hyperlink" Target="https://www.ropesgray.com/en/insights/alerts/2026/06/omb-proposed-revisions-to-the-uniform-guidance-key-takeaways-for-award-recipient-organizations" TargetMode="External"/><Relationship Id="rId23" Type="http://schemas.openxmlformats.org/officeDocument/2006/relationships/hyperlink" Target="https://www.feldesman.com/client-alert-omb-announces-long-awaited-substantial-changes-to-2-c-f-r-part-200-uniform-guidance/"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884"/>
    <pageSetUpPr fitToPage="false"/>
  </sheetPr>
  <dimension ref="B2:C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80"/>
  </cols>
  <sheetData>
    <row r="2" customFormat="false" ht="24.45"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3" t="s">
        <v>2</v>
      </c>
    </row>
    <row r="6" customFormat="false" ht="15" hidden="false" customHeight="false" outlineLevel="0" collapsed="false">
      <c r="B6" s="4" t="s">
        <v>3</v>
      </c>
    </row>
    <row r="7" customFormat="false" ht="45" hidden="false" customHeight="true" outlineLevel="0" collapsed="false">
      <c r="C7" s="5" t="s">
        <v>4</v>
      </c>
    </row>
    <row r="8" customFormat="false" ht="45" hidden="false" customHeight="true" outlineLevel="0" collapsed="false">
      <c r="C8" s="5" t="s">
        <v>5</v>
      </c>
    </row>
    <row r="10" customFormat="false" ht="15" hidden="false" customHeight="false" outlineLevel="0" collapsed="false">
      <c r="B10" s="4" t="s">
        <v>6</v>
      </c>
    </row>
    <row r="11" customFormat="false" ht="30" hidden="false" customHeight="true" outlineLevel="0" collapsed="false">
      <c r="C11" s="5" t="s">
        <v>7</v>
      </c>
    </row>
    <row r="12" customFormat="false" ht="30" hidden="false" customHeight="true" outlineLevel="0" collapsed="false">
      <c r="C12" s="5" t="s">
        <v>8</v>
      </c>
    </row>
    <row r="13" customFormat="false" ht="30" hidden="false" customHeight="true" outlineLevel="0" collapsed="false">
      <c r="C13" s="5" t="s">
        <v>9</v>
      </c>
    </row>
    <row r="14" customFormat="false" ht="30" hidden="false" customHeight="true" outlineLevel="0" collapsed="false">
      <c r="C14" s="5" t="s">
        <v>10</v>
      </c>
    </row>
    <row r="15" customFormat="false" ht="15" hidden="false" customHeight="true" outlineLevel="0" collapsed="false">
      <c r="C15" s="5" t="s">
        <v>11</v>
      </c>
    </row>
    <row r="17" customFormat="false" ht="15" hidden="false" customHeight="false" outlineLevel="0" collapsed="false">
      <c r="B17" s="4" t="s">
        <v>12</v>
      </c>
    </row>
    <row r="18" customFormat="false" ht="30" hidden="false" customHeight="true" outlineLevel="0" collapsed="false">
      <c r="C18" s="5" t="s">
        <v>13</v>
      </c>
    </row>
    <row r="19" customFormat="false" ht="30" hidden="false" customHeight="true" outlineLevel="0" collapsed="false">
      <c r="C19" s="5" t="s">
        <v>14</v>
      </c>
    </row>
    <row r="21" customFormat="false" ht="15" hidden="false" customHeight="false" outlineLevel="0" collapsed="false">
      <c r="B21" s="4" t="s">
        <v>15</v>
      </c>
    </row>
    <row r="22" customFormat="false" ht="15" hidden="false" customHeight="false" outlineLevel="0" collapsed="false">
      <c r="B22" s="6" t="s">
        <v>16</v>
      </c>
      <c r="C22" s="7" t="s">
        <v>17</v>
      </c>
    </row>
    <row r="23" customFormat="false" ht="23.85" hidden="false" customHeight="false" outlineLevel="0" collapsed="false">
      <c r="B23" s="6" t="s">
        <v>18</v>
      </c>
      <c r="C23" s="7" t="s">
        <v>19</v>
      </c>
    </row>
    <row r="24" customFormat="false" ht="15" hidden="false" customHeight="false" outlineLevel="0" collapsed="false">
      <c r="B24" s="6" t="s">
        <v>20</v>
      </c>
      <c r="C24" s="8" t="s">
        <v>21</v>
      </c>
    </row>
    <row r="25" customFormat="false" ht="15" hidden="false" customHeight="false" outlineLevel="0" collapsed="false">
      <c r="B25" s="6" t="s">
        <v>22</v>
      </c>
      <c r="C25" s="7" t="n">
        <v>1</v>
      </c>
    </row>
    <row r="26" customFormat="false" ht="15" hidden="false" customHeight="false" outlineLevel="0" collapsed="false">
      <c r="B26" s="6" t="s">
        <v>23</v>
      </c>
      <c r="C26" s="7" t="s">
        <v>24</v>
      </c>
    </row>
    <row r="28" customFormat="false" ht="15" hidden="false" customHeight="false" outlineLevel="0" collapsed="false">
      <c r="B28" s="4" t="s">
        <v>25</v>
      </c>
    </row>
    <row r="29" customFormat="false" ht="30" hidden="false" customHeight="true" outlineLevel="0" collapsed="false">
      <c r="C29" s="5" t="s">
        <v>26</v>
      </c>
    </row>
    <row r="30" customFormat="false" ht="45" hidden="false" customHeight="true" outlineLevel="0" collapsed="false">
      <c r="C30" s="5" t="s">
        <v>27</v>
      </c>
    </row>
    <row r="32" customFormat="false" ht="15" hidden="false" customHeight="false" outlineLevel="0" collapsed="false">
      <c r="B32" s="4" t="s">
        <v>28</v>
      </c>
    </row>
    <row r="33" customFormat="false" ht="60" hidden="false" customHeight="true" outlineLevel="0" collapsed="false">
      <c r="C33" s="5" t="s">
        <v>29</v>
      </c>
    </row>
    <row r="34" customFormat="false" ht="30" hidden="false" customHeight="true" outlineLevel="0" collapsed="false">
      <c r="C34" s="5" t="s">
        <v>30</v>
      </c>
    </row>
    <row r="36" customFormat="false" ht="15" hidden="false" customHeight="false" outlineLevel="0" collapsed="false">
      <c r="B36" s="4" t="s">
        <v>31</v>
      </c>
    </row>
    <row r="37" customFormat="false" ht="45" hidden="false" customHeight="true" outlineLevel="0" collapsed="false">
      <c r="C37" s="5" t="s">
        <v>32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FB6"/>
    <pageSetUpPr fitToPage="false"/>
  </sheetPr>
  <dimension ref="B2:I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4" min="3" style="0" width="12"/>
    <col collapsed="false" customWidth="true" hidden="false" outlineLevel="0" max="6" min="5" style="0" width="10"/>
    <col collapsed="false" customWidth="true" hidden="false" outlineLevel="0" max="7" min="7" style="0" width="11"/>
    <col collapsed="false" customWidth="true" hidden="false" outlineLevel="0" max="9" min="8" style="0" width="14"/>
  </cols>
  <sheetData>
    <row r="2" customFormat="false" ht="19.7" hidden="false" customHeight="false" outlineLevel="0" collapsed="false">
      <c r="B2" s="9" t="s">
        <v>33</v>
      </c>
    </row>
    <row r="3" customFormat="false" ht="15" hidden="false" customHeight="false" outlineLevel="0" collapsed="false">
      <c r="B3" s="10" t="s">
        <v>34</v>
      </c>
    </row>
    <row r="5" customFormat="false" ht="30" hidden="false" customHeight="true" outlineLevel="0" collapsed="false">
      <c r="B5" s="11" t="s">
        <v>35</v>
      </c>
      <c r="C5" s="11" t="s">
        <v>36</v>
      </c>
      <c r="D5" s="11" t="s">
        <v>37</v>
      </c>
      <c r="E5" s="11" t="s">
        <v>22</v>
      </c>
      <c r="F5" s="11" t="s">
        <v>38</v>
      </c>
      <c r="G5" s="11" t="s">
        <v>39</v>
      </c>
      <c r="H5" s="11" t="s">
        <v>40</v>
      </c>
      <c r="I5" s="11" t="s">
        <v>41</v>
      </c>
    </row>
    <row r="6" customFormat="false" ht="15" hidden="false" customHeight="false" outlineLevel="0" collapsed="false">
      <c r="B6" s="7" t="s">
        <v>42</v>
      </c>
      <c r="C6" s="12" t="n">
        <f aca="false">COUNTIF('Readiness Check'!$B$2:$B$86,B6)</f>
        <v>8</v>
      </c>
      <c r="D6" s="12" t="n">
        <f aca="false">COUNTIFS('Readiness Check'!$B$2:$B$86,B6,'Readiness Check'!$D$2:$D$86,"Yes")+COUNTIFS('Readiness Check'!$B$2:$B$86,B6,'Readiness Check'!$D$2:$D$86,"Partial")+COUNTIFS('Readiness Check'!$B$2:$B$86,B6,'Readiness Check'!$D$2:$D$86,"No")</f>
        <v>0</v>
      </c>
      <c r="E6" s="12" t="n">
        <f aca="false">SUMIFS('Readiness Check'!$E$2:$E$86,'Readiness Check'!$B$2:$B$86,B6)</f>
        <v>0</v>
      </c>
      <c r="F6" s="12" t="n">
        <f aca="false">D6*2</f>
        <v>0</v>
      </c>
      <c r="G6" s="13" t="str">
        <f aca="false">IF(F6=0,"",E6/F6)</f>
        <v/>
      </c>
      <c r="H6" s="14" t="str">
        <f aca="false">IF(D6=0,"Not started",IF(G6&gt;=0.85,"Ready",IF(G6&gt;=0.6,"Work to do","At risk")))</f>
        <v>Not started</v>
      </c>
      <c r="I6" s="12" t="n">
        <f aca="false">COUNTIFS('Readiness Check'!$B$2:$B$86,B6,'Readiness Check'!$D$2:$D$86,"No")</f>
        <v>0</v>
      </c>
    </row>
    <row r="7" customFormat="false" ht="15" hidden="false" customHeight="false" outlineLevel="0" collapsed="false">
      <c r="B7" s="7" t="s">
        <v>43</v>
      </c>
      <c r="C7" s="12" t="n">
        <f aca="false">COUNTIF('Readiness Check'!$B$2:$B$86,B7)</f>
        <v>7</v>
      </c>
      <c r="D7" s="12" t="n">
        <f aca="false">COUNTIFS('Readiness Check'!$B$2:$B$86,B7,'Readiness Check'!$D$2:$D$86,"Yes")+COUNTIFS('Readiness Check'!$B$2:$B$86,B7,'Readiness Check'!$D$2:$D$86,"Partial")+COUNTIFS('Readiness Check'!$B$2:$B$86,B7,'Readiness Check'!$D$2:$D$86,"No")</f>
        <v>0</v>
      </c>
      <c r="E7" s="12" t="n">
        <f aca="false">SUMIFS('Readiness Check'!$E$2:$E$86,'Readiness Check'!$B$2:$B$86,B7)</f>
        <v>0</v>
      </c>
      <c r="F7" s="12" t="n">
        <f aca="false">D7*2</f>
        <v>0</v>
      </c>
      <c r="G7" s="13" t="str">
        <f aca="false">IF(F7=0,"",E7/F7)</f>
        <v/>
      </c>
      <c r="H7" s="14" t="str">
        <f aca="false">IF(D7=0,"Not started",IF(G7&gt;=0.85,"Ready",IF(G7&gt;=0.6,"Work to do","At risk")))</f>
        <v>Not started</v>
      </c>
      <c r="I7" s="12" t="n">
        <f aca="false">COUNTIFS('Readiness Check'!$B$2:$B$86,B7,'Readiness Check'!$D$2:$D$86,"No")</f>
        <v>0</v>
      </c>
    </row>
    <row r="8" customFormat="false" ht="15" hidden="false" customHeight="false" outlineLevel="0" collapsed="false">
      <c r="B8" s="7" t="s">
        <v>44</v>
      </c>
      <c r="C8" s="12" t="n">
        <f aca="false">COUNTIF('Readiness Check'!$B$2:$B$86,B8)</f>
        <v>4</v>
      </c>
      <c r="D8" s="12" t="n">
        <f aca="false">COUNTIFS('Readiness Check'!$B$2:$B$86,B8,'Readiness Check'!$D$2:$D$86,"Yes")+COUNTIFS('Readiness Check'!$B$2:$B$86,B8,'Readiness Check'!$D$2:$D$86,"Partial")+COUNTIFS('Readiness Check'!$B$2:$B$86,B8,'Readiness Check'!$D$2:$D$86,"No")</f>
        <v>0</v>
      </c>
      <c r="E8" s="12" t="n">
        <f aca="false">SUMIFS('Readiness Check'!$E$2:$E$86,'Readiness Check'!$B$2:$B$86,B8)</f>
        <v>0</v>
      </c>
      <c r="F8" s="12" t="n">
        <f aca="false">D8*2</f>
        <v>0</v>
      </c>
      <c r="G8" s="13" t="str">
        <f aca="false">IF(F8=0,"",E8/F8)</f>
        <v/>
      </c>
      <c r="H8" s="14" t="str">
        <f aca="false">IF(D8=0,"Not started",IF(G8&gt;=0.85,"Ready",IF(G8&gt;=0.6,"Work to do","At risk")))</f>
        <v>Not started</v>
      </c>
      <c r="I8" s="12" t="n">
        <f aca="false">COUNTIFS('Readiness Check'!$B$2:$B$86,B8,'Readiness Check'!$D$2:$D$86,"No")</f>
        <v>0</v>
      </c>
    </row>
    <row r="9" customFormat="false" ht="15" hidden="false" customHeight="false" outlineLevel="0" collapsed="false">
      <c r="B9" s="7" t="s">
        <v>45</v>
      </c>
      <c r="C9" s="12" t="n">
        <f aca="false">COUNTIF('Readiness Check'!$B$2:$B$86,B9)</f>
        <v>8</v>
      </c>
      <c r="D9" s="12" t="n">
        <f aca="false">COUNTIFS('Readiness Check'!$B$2:$B$86,B9,'Readiness Check'!$D$2:$D$86,"Yes")+COUNTIFS('Readiness Check'!$B$2:$B$86,B9,'Readiness Check'!$D$2:$D$86,"Partial")+COUNTIFS('Readiness Check'!$B$2:$B$86,B9,'Readiness Check'!$D$2:$D$86,"No")</f>
        <v>0</v>
      </c>
      <c r="E9" s="12" t="n">
        <f aca="false">SUMIFS('Readiness Check'!$E$2:$E$86,'Readiness Check'!$B$2:$B$86,B9)</f>
        <v>0</v>
      </c>
      <c r="F9" s="12" t="n">
        <f aca="false">D9*2</f>
        <v>0</v>
      </c>
      <c r="G9" s="13" t="str">
        <f aca="false">IF(F9=0,"",E9/F9)</f>
        <v/>
      </c>
      <c r="H9" s="14" t="str">
        <f aca="false">IF(D9=0,"Not started",IF(G9&gt;=0.85,"Ready",IF(G9&gt;=0.6,"Work to do","At risk")))</f>
        <v>Not started</v>
      </c>
      <c r="I9" s="12" t="n">
        <f aca="false">COUNTIFS('Readiness Check'!$B$2:$B$86,B9,'Readiness Check'!$D$2:$D$86,"No")</f>
        <v>0</v>
      </c>
    </row>
    <row r="10" customFormat="false" ht="15" hidden="false" customHeight="false" outlineLevel="0" collapsed="false">
      <c r="B10" s="7" t="s">
        <v>46</v>
      </c>
      <c r="C10" s="12" t="n">
        <f aca="false">COUNTIF('Readiness Check'!$B$2:$B$86,B10)</f>
        <v>5</v>
      </c>
      <c r="D10" s="12" t="n">
        <f aca="false">COUNTIFS('Readiness Check'!$B$2:$B$86,B10,'Readiness Check'!$D$2:$D$86,"Yes")+COUNTIFS('Readiness Check'!$B$2:$B$86,B10,'Readiness Check'!$D$2:$D$86,"Partial")+COUNTIFS('Readiness Check'!$B$2:$B$86,B10,'Readiness Check'!$D$2:$D$86,"No")</f>
        <v>0</v>
      </c>
      <c r="E10" s="12" t="n">
        <f aca="false">SUMIFS('Readiness Check'!$E$2:$E$86,'Readiness Check'!$B$2:$B$86,B10)</f>
        <v>0</v>
      </c>
      <c r="F10" s="12" t="n">
        <f aca="false">D10*2</f>
        <v>0</v>
      </c>
      <c r="G10" s="13" t="str">
        <f aca="false">IF(F10=0,"",E10/F10)</f>
        <v/>
      </c>
      <c r="H10" s="14" t="str">
        <f aca="false">IF(D10=0,"Not started",IF(G10&gt;=0.85,"Ready",IF(G10&gt;=0.6,"Work to do","At risk")))</f>
        <v>Not started</v>
      </c>
      <c r="I10" s="12" t="n">
        <f aca="false">COUNTIFS('Readiness Check'!$B$2:$B$86,B10,'Readiness Check'!$D$2:$D$86,"No")</f>
        <v>0</v>
      </c>
    </row>
    <row r="11" customFormat="false" ht="15" hidden="false" customHeight="false" outlineLevel="0" collapsed="false">
      <c r="B11" s="7" t="s">
        <v>47</v>
      </c>
      <c r="C11" s="12" t="n">
        <f aca="false">COUNTIF('Readiness Check'!$B$2:$B$86,B11)</f>
        <v>4</v>
      </c>
      <c r="D11" s="12" t="n">
        <f aca="false">COUNTIFS('Readiness Check'!$B$2:$B$86,B11,'Readiness Check'!$D$2:$D$86,"Yes")+COUNTIFS('Readiness Check'!$B$2:$B$86,B11,'Readiness Check'!$D$2:$D$86,"Partial")+COUNTIFS('Readiness Check'!$B$2:$B$86,B11,'Readiness Check'!$D$2:$D$86,"No")</f>
        <v>0</v>
      </c>
      <c r="E11" s="12" t="n">
        <f aca="false">SUMIFS('Readiness Check'!$E$2:$E$86,'Readiness Check'!$B$2:$B$86,B11)</f>
        <v>0</v>
      </c>
      <c r="F11" s="12" t="n">
        <f aca="false">D11*2</f>
        <v>0</v>
      </c>
      <c r="G11" s="13" t="str">
        <f aca="false">IF(F11=0,"",E11/F11)</f>
        <v/>
      </c>
      <c r="H11" s="14" t="str">
        <f aca="false">IF(D11=0,"Not started",IF(G11&gt;=0.85,"Ready",IF(G11&gt;=0.6,"Work to do","At risk")))</f>
        <v>Not started</v>
      </c>
      <c r="I11" s="12" t="n">
        <f aca="false">COUNTIFS('Readiness Check'!$B$2:$B$86,B11,'Readiness Check'!$D$2:$D$86,"No")</f>
        <v>0</v>
      </c>
    </row>
    <row r="12" customFormat="false" ht="15" hidden="false" customHeight="false" outlineLevel="0" collapsed="false">
      <c r="B12" s="7" t="s">
        <v>48</v>
      </c>
      <c r="C12" s="12" t="n">
        <f aca="false">COUNTIF('Readiness Check'!$B$2:$B$86,B12)</f>
        <v>6</v>
      </c>
      <c r="D12" s="12" t="n">
        <f aca="false">COUNTIFS('Readiness Check'!$B$2:$B$86,B12,'Readiness Check'!$D$2:$D$86,"Yes")+COUNTIFS('Readiness Check'!$B$2:$B$86,B12,'Readiness Check'!$D$2:$D$86,"Partial")+COUNTIFS('Readiness Check'!$B$2:$B$86,B12,'Readiness Check'!$D$2:$D$86,"No")</f>
        <v>0</v>
      </c>
      <c r="E12" s="12" t="n">
        <f aca="false">SUMIFS('Readiness Check'!$E$2:$E$86,'Readiness Check'!$B$2:$B$86,B12)</f>
        <v>0</v>
      </c>
      <c r="F12" s="12" t="n">
        <f aca="false">D12*2</f>
        <v>0</v>
      </c>
      <c r="G12" s="13" t="str">
        <f aca="false">IF(F12=0,"",E12/F12)</f>
        <v/>
      </c>
      <c r="H12" s="14" t="str">
        <f aca="false">IF(D12=0,"Not started",IF(G12&gt;=0.85,"Ready",IF(G12&gt;=0.6,"Work to do","At risk")))</f>
        <v>Not started</v>
      </c>
      <c r="I12" s="12" t="n">
        <f aca="false">COUNTIFS('Readiness Check'!$B$2:$B$86,B12,'Readiness Check'!$D$2:$D$86,"No")</f>
        <v>0</v>
      </c>
    </row>
    <row r="13" customFormat="false" ht="15" hidden="false" customHeight="false" outlineLevel="0" collapsed="false">
      <c r="B13" s="7" t="s">
        <v>49</v>
      </c>
      <c r="C13" s="12" t="n">
        <f aca="false">COUNTIF('Readiness Check'!$B$2:$B$86,B13)</f>
        <v>5</v>
      </c>
      <c r="D13" s="12" t="n">
        <f aca="false">COUNTIFS('Readiness Check'!$B$2:$B$86,B13,'Readiness Check'!$D$2:$D$86,"Yes")+COUNTIFS('Readiness Check'!$B$2:$B$86,B13,'Readiness Check'!$D$2:$D$86,"Partial")+COUNTIFS('Readiness Check'!$B$2:$B$86,B13,'Readiness Check'!$D$2:$D$86,"No")</f>
        <v>0</v>
      </c>
      <c r="E13" s="12" t="n">
        <f aca="false">SUMIFS('Readiness Check'!$E$2:$E$86,'Readiness Check'!$B$2:$B$86,B13)</f>
        <v>0</v>
      </c>
      <c r="F13" s="12" t="n">
        <f aca="false">D13*2</f>
        <v>0</v>
      </c>
      <c r="G13" s="13" t="str">
        <f aca="false">IF(F13=0,"",E13/F13)</f>
        <v/>
      </c>
      <c r="H13" s="14" t="str">
        <f aca="false">IF(D13=0,"Not started",IF(G13&gt;=0.85,"Ready",IF(G13&gt;=0.6,"Work to do","At risk")))</f>
        <v>Not started</v>
      </c>
      <c r="I13" s="12" t="n">
        <f aca="false">COUNTIFS('Readiness Check'!$B$2:$B$86,B13,'Readiness Check'!$D$2:$D$86,"No")</f>
        <v>0</v>
      </c>
    </row>
    <row r="14" customFormat="false" ht="15" hidden="false" customHeight="false" outlineLevel="0" collapsed="false">
      <c r="B14" s="7" t="s">
        <v>50</v>
      </c>
      <c r="C14" s="12" t="n">
        <f aca="false">COUNTIF('Readiness Check'!$B$2:$B$86,B14)</f>
        <v>5</v>
      </c>
      <c r="D14" s="12" t="n">
        <f aca="false">COUNTIFS('Readiness Check'!$B$2:$B$86,B14,'Readiness Check'!$D$2:$D$86,"Yes")+COUNTIFS('Readiness Check'!$B$2:$B$86,B14,'Readiness Check'!$D$2:$D$86,"Partial")+COUNTIFS('Readiness Check'!$B$2:$B$86,B14,'Readiness Check'!$D$2:$D$86,"No")</f>
        <v>0</v>
      </c>
      <c r="E14" s="12" t="n">
        <f aca="false">SUMIFS('Readiness Check'!$E$2:$E$86,'Readiness Check'!$B$2:$B$86,B14)</f>
        <v>0</v>
      </c>
      <c r="F14" s="12" t="n">
        <f aca="false">D14*2</f>
        <v>0</v>
      </c>
      <c r="G14" s="13" t="str">
        <f aca="false">IF(F14=0,"",E14/F14)</f>
        <v/>
      </c>
      <c r="H14" s="14" t="str">
        <f aca="false">IF(D14=0,"Not started",IF(G14&gt;=0.85,"Ready",IF(G14&gt;=0.6,"Work to do","At risk")))</f>
        <v>Not started</v>
      </c>
      <c r="I14" s="12" t="n">
        <f aca="false">COUNTIFS('Readiness Check'!$B$2:$B$86,B14,'Readiness Check'!$D$2:$D$86,"No")</f>
        <v>0</v>
      </c>
    </row>
    <row r="15" customFormat="false" ht="15" hidden="false" customHeight="false" outlineLevel="0" collapsed="false">
      <c r="B15" s="7" t="s">
        <v>51</v>
      </c>
      <c r="C15" s="12" t="n">
        <f aca="false">COUNTIF('Readiness Check'!$B$2:$B$86,B15)</f>
        <v>9</v>
      </c>
      <c r="D15" s="12" t="n">
        <f aca="false">COUNTIFS('Readiness Check'!$B$2:$B$86,B15,'Readiness Check'!$D$2:$D$86,"Yes")+COUNTIFS('Readiness Check'!$B$2:$B$86,B15,'Readiness Check'!$D$2:$D$86,"Partial")+COUNTIFS('Readiness Check'!$B$2:$B$86,B15,'Readiness Check'!$D$2:$D$86,"No")</f>
        <v>0</v>
      </c>
      <c r="E15" s="12" t="n">
        <f aca="false">SUMIFS('Readiness Check'!$E$2:$E$86,'Readiness Check'!$B$2:$B$86,B15)</f>
        <v>0</v>
      </c>
      <c r="F15" s="12" t="n">
        <f aca="false">D15*2</f>
        <v>0</v>
      </c>
      <c r="G15" s="13" t="str">
        <f aca="false">IF(F15=0,"",E15/F15)</f>
        <v/>
      </c>
      <c r="H15" s="14" t="str">
        <f aca="false">IF(D15=0,"Not started",IF(G15&gt;=0.85,"Ready",IF(G15&gt;=0.6,"Work to do","At risk")))</f>
        <v>Not started</v>
      </c>
      <c r="I15" s="12" t="n">
        <f aca="false">COUNTIFS('Readiness Check'!$B$2:$B$86,B15,'Readiness Check'!$D$2:$D$86,"No")</f>
        <v>0</v>
      </c>
    </row>
    <row r="16" customFormat="false" ht="15" hidden="false" customHeight="false" outlineLevel="0" collapsed="false">
      <c r="B16" s="7" t="s">
        <v>52</v>
      </c>
      <c r="C16" s="12" t="n">
        <f aca="false">COUNTIF('Readiness Check'!$B$2:$B$86,B16)</f>
        <v>4</v>
      </c>
      <c r="D16" s="12" t="n">
        <f aca="false">COUNTIFS('Readiness Check'!$B$2:$B$86,B16,'Readiness Check'!$D$2:$D$86,"Yes")+COUNTIFS('Readiness Check'!$B$2:$B$86,B16,'Readiness Check'!$D$2:$D$86,"Partial")+COUNTIFS('Readiness Check'!$B$2:$B$86,B16,'Readiness Check'!$D$2:$D$86,"No")</f>
        <v>0</v>
      </c>
      <c r="E16" s="12" t="n">
        <f aca="false">SUMIFS('Readiness Check'!$E$2:$E$86,'Readiness Check'!$B$2:$B$86,B16)</f>
        <v>0</v>
      </c>
      <c r="F16" s="12" t="n">
        <f aca="false">D16*2</f>
        <v>0</v>
      </c>
      <c r="G16" s="13" t="str">
        <f aca="false">IF(F16=0,"",E16/F16)</f>
        <v/>
      </c>
      <c r="H16" s="14" t="str">
        <f aca="false">IF(D16=0,"Not started",IF(G16&gt;=0.85,"Ready",IF(G16&gt;=0.6,"Work to do","At risk")))</f>
        <v>Not started</v>
      </c>
      <c r="I16" s="12" t="n">
        <f aca="false">COUNTIFS('Readiness Check'!$B$2:$B$86,B16,'Readiness Check'!$D$2:$D$86,"No")</f>
        <v>0</v>
      </c>
    </row>
    <row r="17" customFormat="false" ht="15" hidden="false" customHeight="false" outlineLevel="0" collapsed="false">
      <c r="B17" s="7" t="s">
        <v>53</v>
      </c>
      <c r="C17" s="12" t="n">
        <f aca="false">COUNTIF('Readiness Check'!$B$2:$B$86,B17)</f>
        <v>5</v>
      </c>
      <c r="D17" s="12" t="n">
        <f aca="false">COUNTIFS('Readiness Check'!$B$2:$B$86,B17,'Readiness Check'!$D$2:$D$86,"Yes")+COUNTIFS('Readiness Check'!$B$2:$B$86,B17,'Readiness Check'!$D$2:$D$86,"Partial")+COUNTIFS('Readiness Check'!$B$2:$B$86,B17,'Readiness Check'!$D$2:$D$86,"No")</f>
        <v>0</v>
      </c>
      <c r="E17" s="12" t="n">
        <f aca="false">SUMIFS('Readiness Check'!$E$2:$E$86,'Readiness Check'!$B$2:$B$86,B17)</f>
        <v>0</v>
      </c>
      <c r="F17" s="12" t="n">
        <f aca="false">D17*2</f>
        <v>0</v>
      </c>
      <c r="G17" s="13" t="str">
        <f aca="false">IF(F17=0,"",E17/F17)</f>
        <v/>
      </c>
      <c r="H17" s="14" t="str">
        <f aca="false">IF(D17=0,"Not started",IF(G17&gt;=0.85,"Ready",IF(G17&gt;=0.6,"Work to do","At risk")))</f>
        <v>Not started</v>
      </c>
      <c r="I17" s="12" t="n">
        <f aca="false">COUNTIFS('Readiness Check'!$B$2:$B$86,B17,'Readiness Check'!$D$2:$D$86,"No")</f>
        <v>0</v>
      </c>
    </row>
    <row r="18" customFormat="false" ht="15" hidden="false" customHeight="false" outlineLevel="0" collapsed="false">
      <c r="B18" s="7" t="s">
        <v>54</v>
      </c>
      <c r="C18" s="12" t="n">
        <f aca="false">COUNTIF('Readiness Check'!$B$2:$B$86,B18)</f>
        <v>6</v>
      </c>
      <c r="D18" s="12" t="n">
        <f aca="false">COUNTIFS('Readiness Check'!$B$2:$B$86,B18,'Readiness Check'!$D$2:$D$86,"Yes")+COUNTIFS('Readiness Check'!$B$2:$B$86,B18,'Readiness Check'!$D$2:$D$86,"Partial")+COUNTIFS('Readiness Check'!$B$2:$B$86,B18,'Readiness Check'!$D$2:$D$86,"No")</f>
        <v>0</v>
      </c>
      <c r="E18" s="12" t="n">
        <f aca="false">SUMIFS('Readiness Check'!$E$2:$E$86,'Readiness Check'!$B$2:$B$86,B18)</f>
        <v>0</v>
      </c>
      <c r="F18" s="12" t="n">
        <f aca="false">D18*2</f>
        <v>0</v>
      </c>
      <c r="G18" s="13" t="str">
        <f aca="false">IF(F18=0,"",E18/F18)</f>
        <v/>
      </c>
      <c r="H18" s="14" t="str">
        <f aca="false">IF(D18=0,"Not started",IF(G18&gt;=0.85,"Ready",IF(G18&gt;=0.6,"Work to do","At risk")))</f>
        <v>Not started</v>
      </c>
      <c r="I18" s="12" t="n">
        <f aca="false">COUNTIFS('Readiness Check'!$B$2:$B$86,B18,'Readiness Check'!$D$2:$D$86,"No")</f>
        <v>0</v>
      </c>
    </row>
    <row r="19" customFormat="false" ht="15" hidden="false" customHeight="false" outlineLevel="0" collapsed="false">
      <c r="B19" s="7" t="s">
        <v>55</v>
      </c>
      <c r="C19" s="12" t="n">
        <f aca="false">COUNTIF('Readiness Check'!$B$2:$B$86,B19)</f>
        <v>4</v>
      </c>
      <c r="D19" s="12" t="n">
        <f aca="false">COUNTIFS('Readiness Check'!$B$2:$B$86,B19,'Readiness Check'!$D$2:$D$86,"Yes")+COUNTIFS('Readiness Check'!$B$2:$B$86,B19,'Readiness Check'!$D$2:$D$86,"Partial")+COUNTIFS('Readiness Check'!$B$2:$B$86,B19,'Readiness Check'!$D$2:$D$86,"No")</f>
        <v>0</v>
      </c>
      <c r="E19" s="12" t="n">
        <f aca="false">SUMIFS('Readiness Check'!$E$2:$E$86,'Readiness Check'!$B$2:$B$86,B19)</f>
        <v>0</v>
      </c>
      <c r="F19" s="12" t="n">
        <f aca="false">D19*2</f>
        <v>0</v>
      </c>
      <c r="G19" s="13" t="str">
        <f aca="false">IF(F19=0,"",E19/F19)</f>
        <v/>
      </c>
      <c r="H19" s="14" t="str">
        <f aca="false">IF(D19=0,"Not started",IF(G19&gt;=0.85,"Ready",IF(G19&gt;=0.6,"Work to do","At risk")))</f>
        <v>Not started</v>
      </c>
      <c r="I19" s="12" t="n">
        <f aca="false">COUNTIFS('Readiness Check'!$B$2:$B$86,B19,'Readiness Check'!$D$2:$D$86,"No")</f>
        <v>0</v>
      </c>
    </row>
    <row r="20" customFormat="false" ht="15" hidden="false" customHeight="false" outlineLevel="0" collapsed="false">
      <c r="B20" s="7" t="s">
        <v>56</v>
      </c>
      <c r="C20" s="12" t="n">
        <f aca="false">COUNTIF('Readiness Check'!$B$2:$B$86,B20)</f>
        <v>5</v>
      </c>
      <c r="D20" s="12" t="n">
        <f aca="false">COUNTIFS('Readiness Check'!$B$2:$B$86,B20,'Readiness Check'!$D$2:$D$86,"Yes")+COUNTIFS('Readiness Check'!$B$2:$B$86,B20,'Readiness Check'!$D$2:$D$86,"Partial")+COUNTIFS('Readiness Check'!$B$2:$B$86,B20,'Readiness Check'!$D$2:$D$86,"No")</f>
        <v>0</v>
      </c>
      <c r="E20" s="12" t="n">
        <f aca="false">SUMIFS('Readiness Check'!$E$2:$E$86,'Readiness Check'!$B$2:$B$86,B20)</f>
        <v>0</v>
      </c>
      <c r="F20" s="12" t="n">
        <f aca="false">D20*2</f>
        <v>0</v>
      </c>
      <c r="G20" s="13" t="str">
        <f aca="false">IF(F20=0,"",E20/F20)</f>
        <v/>
      </c>
      <c r="H20" s="14" t="str">
        <f aca="false">IF(D20=0,"Not started",IF(G20&gt;=0.85,"Ready",IF(G20&gt;=0.6,"Work to do","At risk")))</f>
        <v>Not started</v>
      </c>
      <c r="I20" s="12" t="n">
        <f aca="false">COUNTIFS('Readiness Check'!$B$2:$B$86,B20,'Readiness Check'!$D$2:$D$86,"No")</f>
        <v>0</v>
      </c>
    </row>
    <row r="21" customFormat="false" ht="15" hidden="false" customHeight="false" outlineLevel="0" collapsed="false">
      <c r="B21" s="15" t="s">
        <v>57</v>
      </c>
      <c r="C21" s="16" t="n">
        <f aca="false">SUM(C6:C20)</f>
        <v>85</v>
      </c>
      <c r="D21" s="16" t="n">
        <f aca="false">SUM(D6:D20)</f>
        <v>0</v>
      </c>
      <c r="E21" s="16" t="n">
        <f aca="false">SUM(E6:E20)</f>
        <v>0</v>
      </c>
      <c r="F21" s="16" t="n">
        <f aca="false">SUM(F6:F20)</f>
        <v>0</v>
      </c>
      <c r="G21" s="17" t="str">
        <f aca="false">IF(F21=0,"",E21/F21)</f>
        <v/>
      </c>
      <c r="H21" s="18" t="str">
        <f aca="false">IF(D21=0,"Not started",IF(G21&gt;=0.85,"Ready",IF(G21&gt;=0.6,"Work to do","At risk")))</f>
        <v>Not started</v>
      </c>
      <c r="I21" s="16" t="n">
        <f aca="false">SUM(I6:I20)</f>
        <v>0</v>
      </c>
    </row>
    <row r="23" customFormat="false" ht="15" hidden="false" customHeight="false" outlineLevel="0" collapsed="false">
      <c r="B23" s="19" t="s">
        <v>58</v>
      </c>
    </row>
    <row r="24" customFormat="false" ht="30" hidden="false" customHeight="true" outlineLevel="0" collapsed="false">
      <c r="B24" s="20" t="s">
        <v>59</v>
      </c>
      <c r="C24" s="20"/>
      <c r="D24" s="20"/>
      <c r="E24" s="20"/>
      <c r="F24" s="20"/>
      <c r="G24" s="20"/>
      <c r="H24" s="20"/>
      <c r="I24" s="20"/>
    </row>
    <row r="25" customFormat="false" ht="30" hidden="false" customHeight="true" outlineLevel="0" collapsed="false">
      <c r="B25" s="20" t="s">
        <v>60</v>
      </c>
      <c r="C25" s="20"/>
      <c r="D25" s="20"/>
      <c r="E25" s="20"/>
      <c r="F25" s="20"/>
      <c r="G25" s="20"/>
      <c r="H25" s="20"/>
      <c r="I25" s="20"/>
    </row>
    <row r="26" customFormat="false" ht="30" hidden="false" customHeight="true" outlineLevel="0" collapsed="false">
      <c r="B26" s="20" t="s">
        <v>61</v>
      </c>
      <c r="C26" s="20"/>
      <c r="D26" s="20"/>
      <c r="E26" s="20"/>
      <c r="F26" s="20"/>
      <c r="G26" s="20"/>
      <c r="H26" s="20"/>
      <c r="I26" s="20"/>
    </row>
    <row r="28" customFormat="false" ht="15" hidden="false" customHeight="false" outlineLevel="0" collapsed="false">
      <c r="B28" s="19" t="s">
        <v>62</v>
      </c>
    </row>
    <row r="29" customFormat="false" ht="15" hidden="false" customHeight="false" outlineLevel="0" collapsed="false">
      <c r="B29" s="21" t="s">
        <v>63</v>
      </c>
      <c r="C29" s="22" t="n">
        <f aca="false">COUNTIF('Document Pull-List'!$D$2:$D$86,"Yes")</f>
        <v>0</v>
      </c>
      <c r="D29" s="22" t="n">
        <f aca="false">COUNTA('Document Pull-List'!$A$2:$A$86)</f>
        <v>85</v>
      </c>
      <c r="E29" s="22"/>
    </row>
  </sheetData>
  <mergeCells count="3">
    <mergeCell ref="B24:I24"/>
    <mergeCell ref="B25:I25"/>
    <mergeCell ref="B26:I26"/>
  </mergeCells>
  <conditionalFormatting sqref="H6:H21">
    <cfRule type="cellIs" priority="2" operator="equal" aboveAverage="0" equalAverage="0" bottom="0" percent="0" rank="0" text="" dxfId="0">
      <formula>"At risk"</formula>
    </cfRule>
    <cfRule type="cellIs" priority="3" operator="equal" aboveAverage="0" equalAverage="0" bottom="0" percent="0" rank="0" text="" dxfId="1">
      <formula>"Work to do"</formula>
    </cfRule>
    <cfRule type="cellIs" priority="4" operator="equal" aboveAverage="0" equalAverage="0" bottom="0" percent="0" rank="0" text="" dxfId="2">
      <formula>"Ready"</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4FB6"/>
    <pageSetUpPr fitToPage="false"/>
  </sheetPr>
  <dimension ref="A1:J8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3" ySplit="1" topLeftCell="D2" activePane="bottomRight" state="frozen"/>
      <selection pane="topLeft" activeCell="A1" activeCellId="0" sqref="A1"/>
      <selection pane="topRight" activeCell="D1" activeCellId="0" sqref="D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2"/>
    <col collapsed="false" customWidth="true" hidden="false" outlineLevel="0" max="3" min="3" style="0" width="58"/>
    <col collapsed="false" customWidth="true" hidden="false" outlineLevel="0" max="4" min="4" style="0" width="11"/>
    <col collapsed="false" customWidth="true" hidden="false" outlineLevel="0" max="5" min="5" style="0" width="8"/>
    <col collapsed="false" customWidth="true" hidden="false" outlineLevel="0" max="6" min="6" style="0" width="52"/>
    <col collapsed="false" customWidth="true" hidden="false" outlineLevel="0" max="7" min="7" style="0" width="36"/>
    <col collapsed="false" customWidth="true" hidden="false" outlineLevel="0" max="8" min="8" style="0" width="26"/>
    <col collapsed="false" customWidth="true" hidden="false" outlineLevel="0" max="10" min="9" style="0" width="34"/>
  </cols>
  <sheetData>
    <row r="1" customFormat="false" ht="30" hidden="false" customHeight="true" outlineLevel="0" collapsed="false">
      <c r="A1" s="11" t="s">
        <v>16</v>
      </c>
      <c r="B1" s="11" t="s">
        <v>35</v>
      </c>
      <c r="C1" s="11" t="s">
        <v>18</v>
      </c>
      <c r="D1" s="11" t="s">
        <v>20</v>
      </c>
      <c r="E1" s="11" t="s">
        <v>22</v>
      </c>
      <c r="F1" s="11" t="s">
        <v>64</v>
      </c>
      <c r="G1" s="11" t="s">
        <v>65</v>
      </c>
      <c r="H1" s="11" t="s">
        <v>66</v>
      </c>
      <c r="I1" s="11" t="s">
        <v>67</v>
      </c>
      <c r="J1" s="11" t="s">
        <v>23</v>
      </c>
    </row>
    <row r="2" customFormat="false" ht="63.75" hidden="false" customHeight="true" outlineLevel="0" collapsed="false">
      <c r="A2" s="7" t="s">
        <v>68</v>
      </c>
      <c r="B2" s="7" t="s">
        <v>42</v>
      </c>
      <c r="C2" s="7" t="s">
        <v>69</v>
      </c>
      <c r="D2" s="23"/>
      <c r="E2" s="12" t="str">
        <f aca="false">IF(D2="Yes",2,IF(D2="Partial",1,IF(D2="No",0,"")))</f>
        <v/>
      </c>
      <c r="F2" s="7" t="s">
        <v>70</v>
      </c>
      <c r="G2" s="7" t="s">
        <v>71</v>
      </c>
      <c r="H2" s="24" t="s">
        <v>72</v>
      </c>
      <c r="I2" s="7"/>
      <c r="J2" s="8"/>
    </row>
    <row r="3" customFormat="false" ht="63.75" hidden="false" customHeight="true" outlineLevel="0" collapsed="false">
      <c r="A3" s="7" t="s">
        <v>73</v>
      </c>
      <c r="B3" s="7" t="s">
        <v>42</v>
      </c>
      <c r="C3" s="7" t="s">
        <v>74</v>
      </c>
      <c r="D3" s="23"/>
      <c r="E3" s="12" t="str">
        <f aca="false">IF(D3="Yes",2,IF(D3="Partial",1,IF(D3="No",0,"")))</f>
        <v/>
      </c>
      <c r="F3" s="7" t="s">
        <v>75</v>
      </c>
      <c r="G3" s="7" t="s">
        <v>76</v>
      </c>
      <c r="H3" s="24" t="s">
        <v>77</v>
      </c>
      <c r="I3" s="7"/>
      <c r="J3" s="8"/>
    </row>
    <row r="4" customFormat="false" ht="63.75" hidden="false" customHeight="true" outlineLevel="0" collapsed="false">
      <c r="A4" s="7" t="s">
        <v>78</v>
      </c>
      <c r="B4" s="7" t="s">
        <v>42</v>
      </c>
      <c r="C4" s="7" t="s">
        <v>79</v>
      </c>
      <c r="D4" s="23"/>
      <c r="E4" s="12" t="str">
        <f aca="false">IF(D4="Yes",2,IF(D4="Partial",1,IF(D4="No",0,"")))</f>
        <v/>
      </c>
      <c r="F4" s="7" t="s">
        <v>80</v>
      </c>
      <c r="G4" s="7" t="s">
        <v>81</v>
      </c>
      <c r="H4" s="24" t="s">
        <v>82</v>
      </c>
      <c r="I4" s="7"/>
      <c r="J4" s="8"/>
    </row>
    <row r="5" customFormat="false" ht="63.75" hidden="false" customHeight="true" outlineLevel="0" collapsed="false">
      <c r="A5" s="7" t="s">
        <v>83</v>
      </c>
      <c r="B5" s="7" t="s">
        <v>42</v>
      </c>
      <c r="C5" s="7" t="s">
        <v>84</v>
      </c>
      <c r="D5" s="23"/>
      <c r="E5" s="12" t="str">
        <f aca="false">IF(D5="Yes",2,IF(D5="Partial",1,IF(D5="No",0,"")))</f>
        <v/>
      </c>
      <c r="F5" s="7" t="s">
        <v>85</v>
      </c>
      <c r="G5" s="7" t="s">
        <v>86</v>
      </c>
      <c r="H5" s="24" t="s">
        <v>87</v>
      </c>
      <c r="I5" s="7"/>
      <c r="J5" s="8"/>
    </row>
    <row r="6" customFormat="false" ht="63.75" hidden="false" customHeight="true" outlineLevel="0" collapsed="false">
      <c r="A6" s="7" t="s">
        <v>88</v>
      </c>
      <c r="B6" s="7" t="s">
        <v>42</v>
      </c>
      <c r="C6" s="7" t="s">
        <v>89</v>
      </c>
      <c r="D6" s="23"/>
      <c r="E6" s="12" t="str">
        <f aca="false">IF(D6="Yes",2,IF(D6="Partial",1,IF(D6="No",0,"")))</f>
        <v/>
      </c>
      <c r="F6" s="7" t="s">
        <v>90</v>
      </c>
      <c r="G6" s="7" t="s">
        <v>91</v>
      </c>
      <c r="H6" s="24" t="s">
        <v>92</v>
      </c>
      <c r="I6" s="7"/>
      <c r="J6" s="8"/>
    </row>
    <row r="7" customFormat="false" ht="63.75" hidden="false" customHeight="true" outlineLevel="0" collapsed="false">
      <c r="A7" s="7" t="s">
        <v>93</v>
      </c>
      <c r="B7" s="7" t="s">
        <v>42</v>
      </c>
      <c r="C7" s="7" t="s">
        <v>94</v>
      </c>
      <c r="D7" s="23"/>
      <c r="E7" s="12" t="str">
        <f aca="false">IF(D7="Yes",2,IF(D7="Partial",1,IF(D7="No",0,"")))</f>
        <v/>
      </c>
      <c r="F7" s="7" t="s">
        <v>95</v>
      </c>
      <c r="G7" s="7" t="s">
        <v>96</v>
      </c>
      <c r="H7" s="24" t="s">
        <v>97</v>
      </c>
      <c r="I7" s="7"/>
      <c r="J7" s="8"/>
    </row>
    <row r="8" customFormat="false" ht="63.75" hidden="false" customHeight="true" outlineLevel="0" collapsed="false">
      <c r="A8" s="7" t="s">
        <v>98</v>
      </c>
      <c r="B8" s="7" t="s">
        <v>42</v>
      </c>
      <c r="C8" s="7" t="s">
        <v>99</v>
      </c>
      <c r="D8" s="23"/>
      <c r="E8" s="12" t="str">
        <f aca="false">IF(D8="Yes",2,IF(D8="Partial",1,IF(D8="No",0,"")))</f>
        <v/>
      </c>
      <c r="F8" s="7" t="s">
        <v>100</v>
      </c>
      <c r="G8" s="7" t="s">
        <v>101</v>
      </c>
      <c r="H8" s="24" t="s">
        <v>102</v>
      </c>
      <c r="I8" s="7"/>
      <c r="J8" s="8"/>
    </row>
    <row r="9" customFormat="false" ht="63.75" hidden="false" customHeight="true" outlineLevel="0" collapsed="false">
      <c r="A9" s="7" t="s">
        <v>103</v>
      </c>
      <c r="B9" s="7" t="s">
        <v>42</v>
      </c>
      <c r="C9" s="7" t="s">
        <v>104</v>
      </c>
      <c r="D9" s="23"/>
      <c r="E9" s="12" t="str">
        <f aca="false">IF(D9="Yes",2,IF(D9="Partial",1,IF(D9="No",0,"")))</f>
        <v/>
      </c>
      <c r="F9" s="7" t="s">
        <v>105</v>
      </c>
      <c r="G9" s="7" t="s">
        <v>106</v>
      </c>
      <c r="H9" s="24" t="s">
        <v>107</v>
      </c>
      <c r="I9" s="7"/>
      <c r="J9" s="8"/>
    </row>
    <row r="10" customFormat="false" ht="63.75" hidden="false" customHeight="true" outlineLevel="0" collapsed="false">
      <c r="A10" s="7" t="s">
        <v>108</v>
      </c>
      <c r="B10" s="7" t="s">
        <v>43</v>
      </c>
      <c r="C10" s="7" t="s">
        <v>109</v>
      </c>
      <c r="D10" s="23"/>
      <c r="E10" s="12" t="str">
        <f aca="false">IF(D10="Yes",2,IF(D10="Partial",1,IF(D10="No",0,"")))</f>
        <v/>
      </c>
      <c r="F10" s="7" t="s">
        <v>110</v>
      </c>
      <c r="G10" s="7" t="s">
        <v>111</v>
      </c>
      <c r="H10" s="24" t="s">
        <v>112</v>
      </c>
      <c r="I10" s="25" t="s">
        <v>113</v>
      </c>
      <c r="J10" s="8"/>
    </row>
    <row r="11" customFormat="false" ht="63.75" hidden="false" customHeight="true" outlineLevel="0" collapsed="false">
      <c r="A11" s="7" t="s">
        <v>114</v>
      </c>
      <c r="B11" s="7" t="s">
        <v>43</v>
      </c>
      <c r="C11" s="7" t="s">
        <v>115</v>
      </c>
      <c r="D11" s="23"/>
      <c r="E11" s="12" t="str">
        <f aca="false">IF(D11="Yes",2,IF(D11="Partial",1,IF(D11="No",0,"")))</f>
        <v/>
      </c>
      <c r="F11" s="7" t="s">
        <v>116</v>
      </c>
      <c r="G11" s="7" t="s">
        <v>117</v>
      </c>
      <c r="H11" s="24" t="s">
        <v>118</v>
      </c>
      <c r="I11" s="7"/>
      <c r="J11" s="8"/>
    </row>
    <row r="12" customFormat="false" ht="63.75" hidden="false" customHeight="true" outlineLevel="0" collapsed="false">
      <c r="A12" s="7" t="s">
        <v>119</v>
      </c>
      <c r="B12" s="7" t="s">
        <v>43</v>
      </c>
      <c r="C12" s="7" t="s">
        <v>120</v>
      </c>
      <c r="D12" s="23"/>
      <c r="E12" s="12" t="str">
        <f aca="false">IF(D12="Yes",2,IF(D12="Partial",1,IF(D12="No",0,"")))</f>
        <v/>
      </c>
      <c r="F12" s="7" t="s">
        <v>121</v>
      </c>
      <c r="G12" s="7" t="s">
        <v>122</v>
      </c>
      <c r="H12" s="24" t="s">
        <v>123</v>
      </c>
      <c r="I12" s="7"/>
      <c r="J12" s="8"/>
    </row>
    <row r="13" customFormat="false" ht="63.75" hidden="false" customHeight="true" outlineLevel="0" collapsed="false">
      <c r="A13" s="7" t="s">
        <v>124</v>
      </c>
      <c r="B13" s="7" t="s">
        <v>43</v>
      </c>
      <c r="C13" s="7" t="s">
        <v>125</v>
      </c>
      <c r="D13" s="23"/>
      <c r="E13" s="12" t="str">
        <f aca="false">IF(D13="Yes",2,IF(D13="Partial",1,IF(D13="No",0,"")))</f>
        <v/>
      </c>
      <c r="F13" s="7" t="s">
        <v>126</v>
      </c>
      <c r="G13" s="7" t="s">
        <v>127</v>
      </c>
      <c r="H13" s="24" t="s">
        <v>128</v>
      </c>
      <c r="I13" s="7"/>
      <c r="J13" s="8"/>
    </row>
    <row r="14" customFormat="false" ht="63.75" hidden="false" customHeight="true" outlineLevel="0" collapsed="false">
      <c r="A14" s="7" t="s">
        <v>129</v>
      </c>
      <c r="B14" s="7" t="s">
        <v>43</v>
      </c>
      <c r="C14" s="7" t="s">
        <v>130</v>
      </c>
      <c r="D14" s="23"/>
      <c r="E14" s="12" t="str">
        <f aca="false">IF(D14="Yes",2,IF(D14="Partial",1,IF(D14="No",0,"")))</f>
        <v/>
      </c>
      <c r="F14" s="7" t="s">
        <v>131</v>
      </c>
      <c r="G14" s="7" t="s">
        <v>132</v>
      </c>
      <c r="H14" s="24" t="s">
        <v>133</v>
      </c>
      <c r="I14" s="25" t="s">
        <v>134</v>
      </c>
      <c r="J14" s="8"/>
    </row>
    <row r="15" customFormat="false" ht="63.75" hidden="false" customHeight="true" outlineLevel="0" collapsed="false">
      <c r="A15" s="7" t="s">
        <v>135</v>
      </c>
      <c r="B15" s="7" t="s">
        <v>43</v>
      </c>
      <c r="C15" s="7" t="s">
        <v>136</v>
      </c>
      <c r="D15" s="23"/>
      <c r="E15" s="12" t="str">
        <f aca="false">IF(D15="Yes",2,IF(D15="Partial",1,IF(D15="No",0,"")))</f>
        <v/>
      </c>
      <c r="F15" s="7" t="s">
        <v>137</v>
      </c>
      <c r="G15" s="7" t="s">
        <v>138</v>
      </c>
      <c r="H15" s="24" t="s">
        <v>139</v>
      </c>
      <c r="I15" s="7"/>
      <c r="J15" s="8"/>
    </row>
    <row r="16" customFormat="false" ht="63.75" hidden="false" customHeight="true" outlineLevel="0" collapsed="false">
      <c r="A16" s="7" t="s">
        <v>140</v>
      </c>
      <c r="B16" s="7" t="s">
        <v>43</v>
      </c>
      <c r="C16" s="7" t="s">
        <v>141</v>
      </c>
      <c r="D16" s="23"/>
      <c r="E16" s="12" t="str">
        <f aca="false">IF(D16="Yes",2,IF(D16="Partial",1,IF(D16="No",0,"")))</f>
        <v/>
      </c>
      <c r="F16" s="7" t="s">
        <v>142</v>
      </c>
      <c r="G16" s="7" t="s">
        <v>143</v>
      </c>
      <c r="H16" s="24" t="s">
        <v>144</v>
      </c>
      <c r="I16" s="7"/>
      <c r="J16" s="8"/>
    </row>
    <row r="17" customFormat="false" ht="63.75" hidden="false" customHeight="true" outlineLevel="0" collapsed="false">
      <c r="A17" s="7" t="s">
        <v>145</v>
      </c>
      <c r="B17" s="7" t="s">
        <v>44</v>
      </c>
      <c r="C17" s="7" t="s">
        <v>146</v>
      </c>
      <c r="D17" s="23"/>
      <c r="E17" s="12" t="str">
        <f aca="false">IF(D17="Yes",2,IF(D17="Partial",1,IF(D17="No",0,"")))</f>
        <v/>
      </c>
      <c r="F17" s="7" t="s">
        <v>147</v>
      </c>
      <c r="G17" s="7" t="s">
        <v>148</v>
      </c>
      <c r="H17" s="24" t="s">
        <v>149</v>
      </c>
      <c r="I17" s="25" t="s">
        <v>150</v>
      </c>
      <c r="J17" s="8"/>
    </row>
    <row r="18" customFormat="false" ht="63.75" hidden="false" customHeight="true" outlineLevel="0" collapsed="false">
      <c r="A18" s="7" t="s">
        <v>151</v>
      </c>
      <c r="B18" s="7" t="s">
        <v>44</v>
      </c>
      <c r="C18" s="7" t="s">
        <v>152</v>
      </c>
      <c r="D18" s="23"/>
      <c r="E18" s="12" t="str">
        <f aca="false">IF(D18="Yes",2,IF(D18="Partial",1,IF(D18="No",0,"")))</f>
        <v/>
      </c>
      <c r="F18" s="7" t="s">
        <v>153</v>
      </c>
      <c r="G18" s="7" t="s">
        <v>154</v>
      </c>
      <c r="H18" s="24" t="s">
        <v>149</v>
      </c>
      <c r="I18" s="7"/>
      <c r="J18" s="8"/>
    </row>
    <row r="19" customFormat="false" ht="63.75" hidden="false" customHeight="true" outlineLevel="0" collapsed="false">
      <c r="A19" s="7" t="s">
        <v>155</v>
      </c>
      <c r="B19" s="7" t="s">
        <v>44</v>
      </c>
      <c r="C19" s="7" t="s">
        <v>156</v>
      </c>
      <c r="D19" s="23"/>
      <c r="E19" s="12" t="str">
        <f aca="false">IF(D19="Yes",2,IF(D19="Partial",1,IF(D19="No",0,"")))</f>
        <v/>
      </c>
      <c r="F19" s="7" t="s">
        <v>157</v>
      </c>
      <c r="G19" s="7" t="s">
        <v>158</v>
      </c>
      <c r="H19" s="24" t="s">
        <v>159</v>
      </c>
      <c r="I19" s="7"/>
      <c r="J19" s="8"/>
    </row>
    <row r="20" customFormat="false" ht="63.75" hidden="false" customHeight="true" outlineLevel="0" collapsed="false">
      <c r="A20" s="7" t="s">
        <v>160</v>
      </c>
      <c r="B20" s="7" t="s">
        <v>44</v>
      </c>
      <c r="C20" s="7" t="s">
        <v>161</v>
      </c>
      <c r="D20" s="23"/>
      <c r="E20" s="12" t="str">
        <f aca="false">IF(D20="Yes",2,IF(D20="Partial",1,IF(D20="No",0,"")))</f>
        <v/>
      </c>
      <c r="F20" s="7" t="s">
        <v>162</v>
      </c>
      <c r="G20" s="7" t="s">
        <v>163</v>
      </c>
      <c r="H20" s="24" t="s">
        <v>164</v>
      </c>
      <c r="I20" s="7"/>
      <c r="J20" s="8"/>
    </row>
    <row r="21" customFormat="false" ht="63.75" hidden="false" customHeight="true" outlineLevel="0" collapsed="false">
      <c r="A21" s="7" t="s">
        <v>165</v>
      </c>
      <c r="B21" s="7" t="s">
        <v>45</v>
      </c>
      <c r="C21" s="7" t="s">
        <v>166</v>
      </c>
      <c r="D21" s="23"/>
      <c r="E21" s="12" t="str">
        <f aca="false">IF(D21="Yes",2,IF(D21="Partial",1,IF(D21="No",0,"")))</f>
        <v/>
      </c>
      <c r="F21" s="7" t="s">
        <v>167</v>
      </c>
      <c r="G21" s="7" t="s">
        <v>168</v>
      </c>
      <c r="H21" s="24" t="s">
        <v>169</v>
      </c>
      <c r="I21" s="7"/>
      <c r="J21" s="8"/>
    </row>
    <row r="22" customFormat="false" ht="63.75" hidden="false" customHeight="true" outlineLevel="0" collapsed="false">
      <c r="A22" s="7" t="s">
        <v>170</v>
      </c>
      <c r="B22" s="7" t="s">
        <v>45</v>
      </c>
      <c r="C22" s="7" t="s">
        <v>171</v>
      </c>
      <c r="D22" s="23"/>
      <c r="E22" s="12" t="str">
        <f aca="false">IF(D22="Yes",2,IF(D22="Partial",1,IF(D22="No",0,"")))</f>
        <v/>
      </c>
      <c r="F22" s="7" t="s">
        <v>172</v>
      </c>
      <c r="G22" s="7" t="s">
        <v>173</v>
      </c>
      <c r="H22" s="24" t="s">
        <v>174</v>
      </c>
      <c r="I22" s="7"/>
      <c r="J22" s="8"/>
    </row>
    <row r="23" customFormat="false" ht="63.75" hidden="false" customHeight="true" outlineLevel="0" collapsed="false">
      <c r="A23" s="7" t="s">
        <v>175</v>
      </c>
      <c r="B23" s="7" t="s">
        <v>45</v>
      </c>
      <c r="C23" s="7" t="s">
        <v>176</v>
      </c>
      <c r="D23" s="23"/>
      <c r="E23" s="12" t="str">
        <f aca="false">IF(D23="Yes",2,IF(D23="Partial",1,IF(D23="No",0,"")))</f>
        <v/>
      </c>
      <c r="F23" s="7" t="s">
        <v>177</v>
      </c>
      <c r="G23" s="7" t="s">
        <v>178</v>
      </c>
      <c r="H23" s="24" t="s">
        <v>179</v>
      </c>
      <c r="I23" s="7"/>
      <c r="J23" s="8"/>
    </row>
    <row r="24" customFormat="false" ht="63.75" hidden="false" customHeight="true" outlineLevel="0" collapsed="false">
      <c r="A24" s="7" t="s">
        <v>180</v>
      </c>
      <c r="B24" s="7" t="s">
        <v>45</v>
      </c>
      <c r="C24" s="7" t="s">
        <v>181</v>
      </c>
      <c r="D24" s="23"/>
      <c r="E24" s="12" t="str">
        <f aca="false">IF(D24="Yes",2,IF(D24="Partial",1,IF(D24="No",0,"")))</f>
        <v/>
      </c>
      <c r="F24" s="7" t="s">
        <v>182</v>
      </c>
      <c r="G24" s="7" t="s">
        <v>183</v>
      </c>
      <c r="H24" s="24" t="s">
        <v>184</v>
      </c>
      <c r="I24" s="7"/>
      <c r="J24" s="8"/>
    </row>
    <row r="25" customFormat="false" ht="63.75" hidden="false" customHeight="true" outlineLevel="0" collapsed="false">
      <c r="A25" s="7" t="s">
        <v>185</v>
      </c>
      <c r="B25" s="7" t="s">
        <v>45</v>
      </c>
      <c r="C25" s="7" t="s">
        <v>186</v>
      </c>
      <c r="D25" s="23"/>
      <c r="E25" s="12" t="str">
        <f aca="false">IF(D25="Yes",2,IF(D25="Partial",1,IF(D25="No",0,"")))</f>
        <v/>
      </c>
      <c r="F25" s="7" t="s">
        <v>187</v>
      </c>
      <c r="G25" s="7" t="s">
        <v>188</v>
      </c>
      <c r="H25" s="24" t="s">
        <v>189</v>
      </c>
      <c r="I25" s="7"/>
      <c r="J25" s="8"/>
    </row>
    <row r="26" customFormat="false" ht="63.75" hidden="false" customHeight="true" outlineLevel="0" collapsed="false">
      <c r="A26" s="7" t="s">
        <v>190</v>
      </c>
      <c r="B26" s="7" t="s">
        <v>45</v>
      </c>
      <c r="C26" s="7" t="s">
        <v>191</v>
      </c>
      <c r="D26" s="23"/>
      <c r="E26" s="12" t="str">
        <f aca="false">IF(D26="Yes",2,IF(D26="Partial",1,IF(D26="No",0,"")))</f>
        <v/>
      </c>
      <c r="F26" s="7" t="s">
        <v>192</v>
      </c>
      <c r="G26" s="7" t="s">
        <v>193</v>
      </c>
      <c r="H26" s="24" t="s">
        <v>194</v>
      </c>
      <c r="I26" s="25" t="s">
        <v>195</v>
      </c>
      <c r="J26" s="8"/>
    </row>
    <row r="27" customFormat="false" ht="63.75" hidden="false" customHeight="true" outlineLevel="0" collapsed="false">
      <c r="A27" s="7" t="s">
        <v>196</v>
      </c>
      <c r="B27" s="7" t="s">
        <v>45</v>
      </c>
      <c r="C27" s="7" t="s">
        <v>197</v>
      </c>
      <c r="D27" s="23"/>
      <c r="E27" s="12" t="str">
        <f aca="false">IF(D27="Yes",2,IF(D27="Partial",1,IF(D27="No",0,"")))</f>
        <v/>
      </c>
      <c r="F27" s="7" t="s">
        <v>198</v>
      </c>
      <c r="G27" s="7" t="s">
        <v>199</v>
      </c>
      <c r="H27" s="24" t="s">
        <v>200</v>
      </c>
      <c r="I27" s="25" t="s">
        <v>201</v>
      </c>
      <c r="J27" s="8"/>
    </row>
    <row r="28" customFormat="false" ht="63.75" hidden="false" customHeight="true" outlineLevel="0" collapsed="false">
      <c r="A28" s="7" t="s">
        <v>202</v>
      </c>
      <c r="B28" s="7" t="s">
        <v>45</v>
      </c>
      <c r="C28" s="7" t="s">
        <v>203</v>
      </c>
      <c r="D28" s="23"/>
      <c r="E28" s="12" t="str">
        <f aca="false">IF(D28="Yes",2,IF(D28="Partial",1,IF(D28="No",0,"")))</f>
        <v/>
      </c>
      <c r="F28" s="7" t="s">
        <v>204</v>
      </c>
      <c r="G28" s="7" t="s">
        <v>205</v>
      </c>
      <c r="H28" s="24" t="s">
        <v>206</v>
      </c>
      <c r="I28" s="25" t="s">
        <v>207</v>
      </c>
      <c r="J28" s="8"/>
    </row>
    <row r="29" customFormat="false" ht="63.75" hidden="false" customHeight="true" outlineLevel="0" collapsed="false">
      <c r="A29" s="7" t="s">
        <v>208</v>
      </c>
      <c r="B29" s="7" t="s">
        <v>46</v>
      </c>
      <c r="C29" s="7" t="s">
        <v>209</v>
      </c>
      <c r="D29" s="23"/>
      <c r="E29" s="12" t="str">
        <f aca="false">IF(D29="Yes",2,IF(D29="Partial",1,IF(D29="No",0,"")))</f>
        <v/>
      </c>
      <c r="F29" s="7" t="s">
        <v>210</v>
      </c>
      <c r="G29" s="7" t="s">
        <v>211</v>
      </c>
      <c r="H29" s="24" t="s">
        <v>212</v>
      </c>
      <c r="I29" s="25" t="s">
        <v>213</v>
      </c>
      <c r="J29" s="8"/>
    </row>
    <row r="30" customFormat="false" ht="63.75" hidden="false" customHeight="true" outlineLevel="0" collapsed="false">
      <c r="A30" s="7" t="s">
        <v>214</v>
      </c>
      <c r="B30" s="7" t="s">
        <v>46</v>
      </c>
      <c r="C30" s="7" t="s">
        <v>215</v>
      </c>
      <c r="D30" s="23"/>
      <c r="E30" s="12" t="str">
        <f aca="false">IF(D30="Yes",2,IF(D30="Partial",1,IF(D30="No",0,"")))</f>
        <v/>
      </c>
      <c r="F30" s="7" t="s">
        <v>216</v>
      </c>
      <c r="G30" s="7" t="s">
        <v>217</v>
      </c>
      <c r="H30" s="24" t="s">
        <v>218</v>
      </c>
      <c r="I30" s="7"/>
      <c r="J30" s="8"/>
    </row>
    <row r="31" customFormat="false" ht="63.75" hidden="false" customHeight="true" outlineLevel="0" collapsed="false">
      <c r="A31" s="7" t="s">
        <v>219</v>
      </c>
      <c r="B31" s="7" t="s">
        <v>46</v>
      </c>
      <c r="C31" s="7" t="s">
        <v>220</v>
      </c>
      <c r="D31" s="23"/>
      <c r="E31" s="12" t="str">
        <f aca="false">IF(D31="Yes",2,IF(D31="Partial",1,IF(D31="No",0,"")))</f>
        <v/>
      </c>
      <c r="F31" s="7" t="s">
        <v>221</v>
      </c>
      <c r="G31" s="7" t="s">
        <v>222</v>
      </c>
      <c r="H31" s="24" t="s">
        <v>223</v>
      </c>
      <c r="I31" s="7"/>
      <c r="J31" s="8"/>
    </row>
    <row r="32" customFormat="false" ht="63.75" hidden="false" customHeight="true" outlineLevel="0" collapsed="false">
      <c r="A32" s="7" t="s">
        <v>224</v>
      </c>
      <c r="B32" s="7" t="s">
        <v>46</v>
      </c>
      <c r="C32" s="7" t="s">
        <v>225</v>
      </c>
      <c r="D32" s="23"/>
      <c r="E32" s="12" t="str">
        <f aca="false">IF(D32="Yes",2,IF(D32="Partial",1,IF(D32="No",0,"")))</f>
        <v/>
      </c>
      <c r="F32" s="7" t="s">
        <v>226</v>
      </c>
      <c r="G32" s="7" t="s">
        <v>227</v>
      </c>
      <c r="H32" s="24" t="s">
        <v>228</v>
      </c>
      <c r="I32" s="7"/>
      <c r="J32" s="8"/>
    </row>
    <row r="33" customFormat="false" ht="63.75" hidden="false" customHeight="true" outlineLevel="0" collapsed="false">
      <c r="A33" s="7" t="s">
        <v>229</v>
      </c>
      <c r="B33" s="7" t="s">
        <v>46</v>
      </c>
      <c r="C33" s="7" t="s">
        <v>230</v>
      </c>
      <c r="D33" s="23"/>
      <c r="E33" s="12" t="str">
        <f aca="false">IF(D33="Yes",2,IF(D33="Partial",1,IF(D33="No",0,"")))</f>
        <v/>
      </c>
      <c r="F33" s="7" t="s">
        <v>231</v>
      </c>
      <c r="G33" s="7" t="s">
        <v>232</v>
      </c>
      <c r="H33" s="24" t="s">
        <v>233</v>
      </c>
      <c r="I33" s="7"/>
      <c r="J33" s="8"/>
    </row>
    <row r="34" customFormat="false" ht="63.75" hidden="false" customHeight="true" outlineLevel="0" collapsed="false">
      <c r="A34" s="7" t="s">
        <v>234</v>
      </c>
      <c r="B34" s="7" t="s">
        <v>47</v>
      </c>
      <c r="C34" s="7" t="s">
        <v>235</v>
      </c>
      <c r="D34" s="23"/>
      <c r="E34" s="12" t="str">
        <f aca="false">IF(D34="Yes",2,IF(D34="Partial",1,IF(D34="No",0,"")))</f>
        <v/>
      </c>
      <c r="F34" s="7" t="s">
        <v>236</v>
      </c>
      <c r="G34" s="7" t="s">
        <v>237</v>
      </c>
      <c r="H34" s="24" t="s">
        <v>238</v>
      </c>
      <c r="I34" s="7"/>
      <c r="J34" s="8"/>
    </row>
    <row r="35" customFormat="false" ht="63.75" hidden="false" customHeight="true" outlineLevel="0" collapsed="false">
      <c r="A35" s="7" t="s">
        <v>239</v>
      </c>
      <c r="B35" s="7" t="s">
        <v>47</v>
      </c>
      <c r="C35" s="7" t="s">
        <v>240</v>
      </c>
      <c r="D35" s="23"/>
      <c r="E35" s="12" t="str">
        <f aca="false">IF(D35="Yes",2,IF(D35="Partial",1,IF(D35="No",0,"")))</f>
        <v/>
      </c>
      <c r="F35" s="7" t="s">
        <v>241</v>
      </c>
      <c r="G35" s="7" t="s">
        <v>242</v>
      </c>
      <c r="H35" s="24" t="s">
        <v>238</v>
      </c>
      <c r="I35" s="7"/>
      <c r="J35" s="8"/>
    </row>
    <row r="36" customFormat="false" ht="63.75" hidden="false" customHeight="true" outlineLevel="0" collapsed="false">
      <c r="A36" s="7" t="s">
        <v>243</v>
      </c>
      <c r="B36" s="7" t="s">
        <v>47</v>
      </c>
      <c r="C36" s="7" t="s">
        <v>244</v>
      </c>
      <c r="D36" s="23"/>
      <c r="E36" s="12" t="str">
        <f aca="false">IF(D36="Yes",2,IF(D36="Partial",1,IF(D36="No",0,"")))</f>
        <v/>
      </c>
      <c r="F36" s="7" t="s">
        <v>245</v>
      </c>
      <c r="G36" s="7" t="s">
        <v>246</v>
      </c>
      <c r="H36" s="24" t="s">
        <v>238</v>
      </c>
      <c r="I36" s="7"/>
      <c r="J36" s="8"/>
    </row>
    <row r="37" customFormat="false" ht="63.75" hidden="false" customHeight="true" outlineLevel="0" collapsed="false">
      <c r="A37" s="7" t="s">
        <v>247</v>
      </c>
      <c r="B37" s="7" t="s">
        <v>47</v>
      </c>
      <c r="C37" s="7" t="s">
        <v>248</v>
      </c>
      <c r="D37" s="23"/>
      <c r="E37" s="12" t="str">
        <f aca="false">IF(D37="Yes",2,IF(D37="Partial",1,IF(D37="No",0,"")))</f>
        <v/>
      </c>
      <c r="F37" s="7" t="s">
        <v>249</v>
      </c>
      <c r="G37" s="7" t="s">
        <v>250</v>
      </c>
      <c r="H37" s="24" t="s">
        <v>238</v>
      </c>
      <c r="I37" s="7"/>
      <c r="J37" s="8"/>
    </row>
    <row r="38" customFormat="false" ht="63.75" hidden="false" customHeight="true" outlineLevel="0" collapsed="false">
      <c r="A38" s="7" t="s">
        <v>251</v>
      </c>
      <c r="B38" s="7" t="s">
        <v>48</v>
      </c>
      <c r="C38" s="7" t="s">
        <v>252</v>
      </c>
      <c r="D38" s="23"/>
      <c r="E38" s="12" t="str">
        <f aca="false">IF(D38="Yes",2,IF(D38="Partial",1,IF(D38="No",0,"")))</f>
        <v/>
      </c>
      <c r="F38" s="7" t="s">
        <v>253</v>
      </c>
      <c r="G38" s="7" t="s">
        <v>254</v>
      </c>
      <c r="H38" s="24" t="s">
        <v>255</v>
      </c>
      <c r="I38" s="7"/>
      <c r="J38" s="8"/>
    </row>
    <row r="39" customFormat="false" ht="63.75" hidden="false" customHeight="true" outlineLevel="0" collapsed="false">
      <c r="A39" s="7" t="s">
        <v>256</v>
      </c>
      <c r="B39" s="7" t="s">
        <v>48</v>
      </c>
      <c r="C39" s="7" t="s">
        <v>257</v>
      </c>
      <c r="D39" s="23"/>
      <c r="E39" s="12" t="str">
        <f aca="false">IF(D39="Yes",2,IF(D39="Partial",1,IF(D39="No",0,"")))</f>
        <v/>
      </c>
      <c r="F39" s="7" t="s">
        <v>258</v>
      </c>
      <c r="G39" s="7" t="s">
        <v>259</v>
      </c>
      <c r="H39" s="24" t="s">
        <v>260</v>
      </c>
      <c r="I39" s="7"/>
      <c r="J39" s="8"/>
    </row>
    <row r="40" customFormat="false" ht="63.75" hidden="false" customHeight="true" outlineLevel="0" collapsed="false">
      <c r="A40" s="7" t="s">
        <v>261</v>
      </c>
      <c r="B40" s="7" t="s">
        <v>48</v>
      </c>
      <c r="C40" s="7" t="s">
        <v>262</v>
      </c>
      <c r="D40" s="23"/>
      <c r="E40" s="12" t="str">
        <f aca="false">IF(D40="Yes",2,IF(D40="Partial",1,IF(D40="No",0,"")))</f>
        <v/>
      </c>
      <c r="F40" s="7" t="s">
        <v>263</v>
      </c>
      <c r="G40" s="7" t="s">
        <v>264</v>
      </c>
      <c r="H40" s="24" t="s">
        <v>265</v>
      </c>
      <c r="I40" s="7"/>
      <c r="J40" s="8"/>
    </row>
    <row r="41" customFormat="false" ht="63.75" hidden="false" customHeight="true" outlineLevel="0" collapsed="false">
      <c r="A41" s="7" t="s">
        <v>266</v>
      </c>
      <c r="B41" s="7" t="s">
        <v>48</v>
      </c>
      <c r="C41" s="7" t="s">
        <v>267</v>
      </c>
      <c r="D41" s="23"/>
      <c r="E41" s="12" t="str">
        <f aca="false">IF(D41="Yes",2,IF(D41="Partial",1,IF(D41="No",0,"")))</f>
        <v/>
      </c>
      <c r="F41" s="7" t="s">
        <v>268</v>
      </c>
      <c r="G41" s="7" t="s">
        <v>269</v>
      </c>
      <c r="H41" s="24" t="s">
        <v>270</v>
      </c>
      <c r="I41" s="7"/>
      <c r="J41" s="8"/>
    </row>
    <row r="42" customFormat="false" ht="63.75" hidden="false" customHeight="true" outlineLevel="0" collapsed="false">
      <c r="A42" s="7" t="s">
        <v>271</v>
      </c>
      <c r="B42" s="7" t="s">
        <v>48</v>
      </c>
      <c r="C42" s="7" t="s">
        <v>272</v>
      </c>
      <c r="D42" s="23"/>
      <c r="E42" s="12" t="str">
        <f aca="false">IF(D42="Yes",2,IF(D42="Partial",1,IF(D42="No",0,"")))</f>
        <v/>
      </c>
      <c r="F42" s="7" t="s">
        <v>273</v>
      </c>
      <c r="G42" s="7" t="s">
        <v>274</v>
      </c>
      <c r="H42" s="24" t="s">
        <v>275</v>
      </c>
      <c r="I42" s="7"/>
      <c r="J42" s="8"/>
    </row>
    <row r="43" customFormat="false" ht="63.75" hidden="false" customHeight="true" outlineLevel="0" collapsed="false">
      <c r="A43" s="7" t="s">
        <v>276</v>
      </c>
      <c r="B43" s="7" t="s">
        <v>48</v>
      </c>
      <c r="C43" s="7" t="s">
        <v>277</v>
      </c>
      <c r="D43" s="23"/>
      <c r="E43" s="12" t="str">
        <f aca="false">IF(D43="Yes",2,IF(D43="Partial",1,IF(D43="No",0,"")))</f>
        <v/>
      </c>
      <c r="F43" s="7" t="s">
        <v>278</v>
      </c>
      <c r="G43" s="7" t="s">
        <v>279</v>
      </c>
      <c r="H43" s="24" t="s">
        <v>280</v>
      </c>
      <c r="I43" s="7"/>
      <c r="J43" s="8"/>
    </row>
    <row r="44" customFormat="false" ht="63.75" hidden="false" customHeight="true" outlineLevel="0" collapsed="false">
      <c r="A44" s="7" t="s">
        <v>281</v>
      </c>
      <c r="B44" s="7" t="s">
        <v>49</v>
      </c>
      <c r="C44" s="7" t="s">
        <v>282</v>
      </c>
      <c r="D44" s="23"/>
      <c r="E44" s="12" t="str">
        <f aca="false">IF(D44="Yes",2,IF(D44="Partial",1,IF(D44="No",0,"")))</f>
        <v/>
      </c>
      <c r="F44" s="7" t="s">
        <v>283</v>
      </c>
      <c r="G44" s="7" t="s">
        <v>284</v>
      </c>
      <c r="H44" s="24" t="s">
        <v>285</v>
      </c>
      <c r="I44" s="7"/>
      <c r="J44" s="8"/>
    </row>
    <row r="45" customFormat="false" ht="63.75" hidden="false" customHeight="true" outlineLevel="0" collapsed="false">
      <c r="A45" s="7" t="s">
        <v>286</v>
      </c>
      <c r="B45" s="7" t="s">
        <v>49</v>
      </c>
      <c r="C45" s="7" t="s">
        <v>287</v>
      </c>
      <c r="D45" s="23"/>
      <c r="E45" s="12" t="str">
        <f aca="false">IF(D45="Yes",2,IF(D45="Partial",1,IF(D45="No",0,"")))</f>
        <v/>
      </c>
      <c r="F45" s="7" t="s">
        <v>288</v>
      </c>
      <c r="G45" s="7" t="s">
        <v>289</v>
      </c>
      <c r="H45" s="24" t="s">
        <v>290</v>
      </c>
      <c r="I45" s="7"/>
      <c r="J45" s="8"/>
    </row>
    <row r="46" customFormat="false" ht="63.75" hidden="false" customHeight="true" outlineLevel="0" collapsed="false">
      <c r="A46" s="7" t="s">
        <v>291</v>
      </c>
      <c r="B46" s="7" t="s">
        <v>49</v>
      </c>
      <c r="C46" s="7" t="s">
        <v>292</v>
      </c>
      <c r="D46" s="23"/>
      <c r="E46" s="12" t="str">
        <f aca="false">IF(D46="Yes",2,IF(D46="Partial",1,IF(D46="No",0,"")))</f>
        <v/>
      </c>
      <c r="F46" s="7" t="s">
        <v>293</v>
      </c>
      <c r="G46" s="7" t="s">
        <v>294</v>
      </c>
      <c r="H46" s="24" t="s">
        <v>295</v>
      </c>
      <c r="I46" s="7"/>
      <c r="J46" s="8"/>
    </row>
    <row r="47" customFormat="false" ht="63.75" hidden="false" customHeight="true" outlineLevel="0" collapsed="false">
      <c r="A47" s="7" t="s">
        <v>296</v>
      </c>
      <c r="B47" s="7" t="s">
        <v>49</v>
      </c>
      <c r="C47" s="7" t="s">
        <v>297</v>
      </c>
      <c r="D47" s="23"/>
      <c r="E47" s="12" t="str">
        <f aca="false">IF(D47="Yes",2,IF(D47="Partial",1,IF(D47="No",0,"")))</f>
        <v/>
      </c>
      <c r="F47" s="7" t="s">
        <v>298</v>
      </c>
      <c r="G47" s="7" t="s">
        <v>299</v>
      </c>
      <c r="H47" s="24" t="s">
        <v>300</v>
      </c>
      <c r="I47" s="7"/>
      <c r="J47" s="8"/>
    </row>
    <row r="48" customFormat="false" ht="63.75" hidden="false" customHeight="true" outlineLevel="0" collapsed="false">
      <c r="A48" s="7" t="s">
        <v>301</v>
      </c>
      <c r="B48" s="7" t="s">
        <v>49</v>
      </c>
      <c r="C48" s="7" t="s">
        <v>302</v>
      </c>
      <c r="D48" s="23"/>
      <c r="E48" s="12" t="str">
        <f aca="false">IF(D48="Yes",2,IF(D48="Partial",1,IF(D48="No",0,"")))</f>
        <v/>
      </c>
      <c r="F48" s="7" t="s">
        <v>303</v>
      </c>
      <c r="G48" s="7" t="s">
        <v>304</v>
      </c>
      <c r="H48" s="24" t="s">
        <v>305</v>
      </c>
      <c r="I48" s="7"/>
      <c r="J48" s="8"/>
    </row>
    <row r="49" customFormat="false" ht="63.75" hidden="false" customHeight="true" outlineLevel="0" collapsed="false">
      <c r="A49" s="7" t="s">
        <v>306</v>
      </c>
      <c r="B49" s="7" t="s">
        <v>50</v>
      </c>
      <c r="C49" s="7" t="s">
        <v>307</v>
      </c>
      <c r="D49" s="23"/>
      <c r="E49" s="12" t="str">
        <f aca="false">IF(D49="Yes",2,IF(D49="Partial",1,IF(D49="No",0,"")))</f>
        <v/>
      </c>
      <c r="F49" s="7" t="s">
        <v>308</v>
      </c>
      <c r="G49" s="7" t="s">
        <v>309</v>
      </c>
      <c r="H49" s="24" t="s">
        <v>310</v>
      </c>
      <c r="I49" s="7"/>
      <c r="J49" s="8"/>
    </row>
    <row r="50" customFormat="false" ht="63.75" hidden="false" customHeight="true" outlineLevel="0" collapsed="false">
      <c r="A50" s="7" t="s">
        <v>311</v>
      </c>
      <c r="B50" s="7" t="s">
        <v>50</v>
      </c>
      <c r="C50" s="7" t="s">
        <v>312</v>
      </c>
      <c r="D50" s="23"/>
      <c r="E50" s="12" t="str">
        <f aca="false">IF(D50="Yes",2,IF(D50="Partial",1,IF(D50="No",0,"")))</f>
        <v/>
      </c>
      <c r="F50" s="7" t="s">
        <v>313</v>
      </c>
      <c r="G50" s="7" t="s">
        <v>314</v>
      </c>
      <c r="H50" s="24" t="s">
        <v>315</v>
      </c>
      <c r="I50" s="7"/>
      <c r="J50" s="8"/>
    </row>
    <row r="51" customFormat="false" ht="63.75" hidden="false" customHeight="true" outlineLevel="0" collapsed="false">
      <c r="A51" s="7" t="s">
        <v>316</v>
      </c>
      <c r="B51" s="7" t="s">
        <v>50</v>
      </c>
      <c r="C51" s="7" t="s">
        <v>317</v>
      </c>
      <c r="D51" s="23"/>
      <c r="E51" s="12" t="str">
        <f aca="false">IF(D51="Yes",2,IF(D51="Partial",1,IF(D51="No",0,"")))</f>
        <v/>
      </c>
      <c r="F51" s="7" t="s">
        <v>318</v>
      </c>
      <c r="G51" s="7" t="s">
        <v>319</v>
      </c>
      <c r="H51" s="24" t="s">
        <v>320</v>
      </c>
      <c r="I51" s="7"/>
      <c r="J51" s="8"/>
    </row>
    <row r="52" customFormat="false" ht="63.75" hidden="false" customHeight="true" outlineLevel="0" collapsed="false">
      <c r="A52" s="7" t="s">
        <v>321</v>
      </c>
      <c r="B52" s="7" t="s">
        <v>50</v>
      </c>
      <c r="C52" s="7" t="s">
        <v>322</v>
      </c>
      <c r="D52" s="23"/>
      <c r="E52" s="12" t="str">
        <f aca="false">IF(D52="Yes",2,IF(D52="Partial",1,IF(D52="No",0,"")))</f>
        <v/>
      </c>
      <c r="F52" s="7" t="s">
        <v>323</v>
      </c>
      <c r="G52" s="7" t="s">
        <v>324</v>
      </c>
      <c r="H52" s="24" t="s">
        <v>325</v>
      </c>
      <c r="I52" s="7"/>
      <c r="J52" s="8"/>
    </row>
    <row r="53" customFormat="false" ht="63.75" hidden="false" customHeight="true" outlineLevel="0" collapsed="false">
      <c r="A53" s="7" t="s">
        <v>326</v>
      </c>
      <c r="B53" s="7" t="s">
        <v>50</v>
      </c>
      <c r="C53" s="7" t="s">
        <v>327</v>
      </c>
      <c r="D53" s="23"/>
      <c r="E53" s="12" t="str">
        <f aca="false">IF(D53="Yes",2,IF(D53="Partial",1,IF(D53="No",0,"")))</f>
        <v/>
      </c>
      <c r="F53" s="7" t="s">
        <v>328</v>
      </c>
      <c r="G53" s="7" t="s">
        <v>329</v>
      </c>
      <c r="H53" s="24" t="s">
        <v>330</v>
      </c>
      <c r="I53" s="7"/>
      <c r="J53" s="8"/>
    </row>
    <row r="54" customFormat="false" ht="63.75" hidden="false" customHeight="true" outlineLevel="0" collapsed="false">
      <c r="A54" s="7" t="s">
        <v>17</v>
      </c>
      <c r="B54" s="7" t="s">
        <v>51</v>
      </c>
      <c r="C54" s="7" t="s">
        <v>19</v>
      </c>
      <c r="D54" s="23"/>
      <c r="E54" s="12" t="str">
        <f aca="false">IF(D54="Yes",2,IF(D54="Partial",1,IF(D54="No",0,"")))</f>
        <v/>
      </c>
      <c r="F54" s="7" t="s">
        <v>331</v>
      </c>
      <c r="G54" s="7" t="s">
        <v>332</v>
      </c>
      <c r="H54" s="24" t="s">
        <v>333</v>
      </c>
      <c r="I54" s="7"/>
      <c r="J54" s="8"/>
    </row>
    <row r="55" customFormat="false" ht="63.75" hidden="false" customHeight="true" outlineLevel="0" collapsed="false">
      <c r="A55" s="7" t="s">
        <v>334</v>
      </c>
      <c r="B55" s="7" t="s">
        <v>51</v>
      </c>
      <c r="C55" s="7" t="s">
        <v>335</v>
      </c>
      <c r="D55" s="23"/>
      <c r="E55" s="12" t="str">
        <f aca="false">IF(D55="Yes",2,IF(D55="Partial",1,IF(D55="No",0,"")))</f>
        <v/>
      </c>
      <c r="F55" s="7" t="s">
        <v>336</v>
      </c>
      <c r="G55" s="7" t="s">
        <v>337</v>
      </c>
      <c r="H55" s="24" t="s">
        <v>338</v>
      </c>
      <c r="I55" s="7"/>
      <c r="J55" s="8"/>
    </row>
    <row r="56" customFormat="false" ht="63.75" hidden="false" customHeight="true" outlineLevel="0" collapsed="false">
      <c r="A56" s="7" t="s">
        <v>339</v>
      </c>
      <c r="B56" s="7" t="s">
        <v>51</v>
      </c>
      <c r="C56" s="7" t="s">
        <v>340</v>
      </c>
      <c r="D56" s="23"/>
      <c r="E56" s="12" t="str">
        <f aca="false">IF(D56="Yes",2,IF(D56="Partial",1,IF(D56="No",0,"")))</f>
        <v/>
      </c>
      <c r="F56" s="7" t="s">
        <v>341</v>
      </c>
      <c r="G56" s="7" t="s">
        <v>342</v>
      </c>
      <c r="H56" s="24" t="s">
        <v>343</v>
      </c>
      <c r="I56" s="7"/>
      <c r="J56" s="8"/>
    </row>
    <row r="57" customFormat="false" ht="63.75" hidden="false" customHeight="true" outlineLevel="0" collapsed="false">
      <c r="A57" s="7" t="s">
        <v>344</v>
      </c>
      <c r="B57" s="7" t="s">
        <v>51</v>
      </c>
      <c r="C57" s="7" t="s">
        <v>345</v>
      </c>
      <c r="D57" s="23"/>
      <c r="E57" s="12" t="str">
        <f aca="false">IF(D57="Yes",2,IF(D57="Partial",1,IF(D57="No",0,"")))</f>
        <v/>
      </c>
      <c r="F57" s="7" t="s">
        <v>346</v>
      </c>
      <c r="G57" s="7" t="s">
        <v>347</v>
      </c>
      <c r="H57" s="24" t="s">
        <v>348</v>
      </c>
      <c r="I57" s="7"/>
      <c r="J57" s="8"/>
    </row>
    <row r="58" customFormat="false" ht="63.75" hidden="false" customHeight="true" outlineLevel="0" collapsed="false">
      <c r="A58" s="7" t="s">
        <v>349</v>
      </c>
      <c r="B58" s="7" t="s">
        <v>51</v>
      </c>
      <c r="C58" s="7" t="s">
        <v>350</v>
      </c>
      <c r="D58" s="23"/>
      <c r="E58" s="12" t="str">
        <f aca="false">IF(D58="Yes",2,IF(D58="Partial",1,IF(D58="No",0,"")))</f>
        <v/>
      </c>
      <c r="F58" s="7" t="s">
        <v>351</v>
      </c>
      <c r="G58" s="7" t="s">
        <v>352</v>
      </c>
      <c r="H58" s="24" t="s">
        <v>353</v>
      </c>
      <c r="I58" s="7"/>
      <c r="J58" s="8"/>
    </row>
    <row r="59" customFormat="false" ht="63.75" hidden="false" customHeight="true" outlineLevel="0" collapsed="false">
      <c r="A59" s="7" t="s">
        <v>354</v>
      </c>
      <c r="B59" s="7" t="s">
        <v>51</v>
      </c>
      <c r="C59" s="7" t="s">
        <v>355</v>
      </c>
      <c r="D59" s="23"/>
      <c r="E59" s="12" t="str">
        <f aca="false">IF(D59="Yes",2,IF(D59="Partial",1,IF(D59="No",0,"")))</f>
        <v/>
      </c>
      <c r="F59" s="7" t="s">
        <v>356</v>
      </c>
      <c r="G59" s="7" t="s">
        <v>357</v>
      </c>
      <c r="H59" s="24" t="s">
        <v>358</v>
      </c>
      <c r="I59" s="7"/>
      <c r="J59" s="8"/>
    </row>
    <row r="60" customFormat="false" ht="63.75" hidden="false" customHeight="true" outlineLevel="0" collapsed="false">
      <c r="A60" s="7" t="s">
        <v>359</v>
      </c>
      <c r="B60" s="7" t="s">
        <v>51</v>
      </c>
      <c r="C60" s="7" t="s">
        <v>360</v>
      </c>
      <c r="D60" s="23"/>
      <c r="E60" s="12" t="str">
        <f aca="false">IF(D60="Yes",2,IF(D60="Partial",1,IF(D60="No",0,"")))</f>
        <v/>
      </c>
      <c r="F60" s="7" t="s">
        <v>361</v>
      </c>
      <c r="G60" s="7" t="s">
        <v>362</v>
      </c>
      <c r="H60" s="24" t="s">
        <v>363</v>
      </c>
      <c r="I60" s="7"/>
      <c r="J60" s="8"/>
    </row>
    <row r="61" customFormat="false" ht="63.75" hidden="false" customHeight="true" outlineLevel="0" collapsed="false">
      <c r="A61" s="7" t="s">
        <v>364</v>
      </c>
      <c r="B61" s="7" t="s">
        <v>51</v>
      </c>
      <c r="C61" s="7" t="s">
        <v>365</v>
      </c>
      <c r="D61" s="23"/>
      <c r="E61" s="12" t="str">
        <f aca="false">IF(D61="Yes",2,IF(D61="Partial",1,IF(D61="No",0,"")))</f>
        <v/>
      </c>
      <c r="F61" s="7" t="s">
        <v>366</v>
      </c>
      <c r="G61" s="7" t="s">
        <v>367</v>
      </c>
      <c r="H61" s="24" t="s">
        <v>368</v>
      </c>
      <c r="I61" s="7"/>
      <c r="J61" s="8"/>
    </row>
    <row r="62" customFormat="false" ht="63.75" hidden="false" customHeight="true" outlineLevel="0" collapsed="false">
      <c r="A62" s="7" t="s">
        <v>369</v>
      </c>
      <c r="B62" s="7" t="s">
        <v>51</v>
      </c>
      <c r="C62" s="7" t="s">
        <v>370</v>
      </c>
      <c r="D62" s="23"/>
      <c r="E62" s="12" t="str">
        <f aca="false">IF(D62="Yes",2,IF(D62="Partial",1,IF(D62="No",0,"")))</f>
        <v/>
      </c>
      <c r="F62" s="7" t="s">
        <v>371</v>
      </c>
      <c r="G62" s="7" t="s">
        <v>372</v>
      </c>
      <c r="H62" s="24" t="s">
        <v>373</v>
      </c>
      <c r="I62" s="25" t="s">
        <v>374</v>
      </c>
      <c r="J62" s="8"/>
    </row>
    <row r="63" customFormat="false" ht="63.75" hidden="false" customHeight="true" outlineLevel="0" collapsed="false">
      <c r="A63" s="7" t="s">
        <v>375</v>
      </c>
      <c r="B63" s="7" t="s">
        <v>52</v>
      </c>
      <c r="C63" s="7" t="s">
        <v>376</v>
      </c>
      <c r="D63" s="23"/>
      <c r="E63" s="12" t="str">
        <f aca="false">IF(D63="Yes",2,IF(D63="Partial",1,IF(D63="No",0,"")))</f>
        <v/>
      </c>
      <c r="F63" s="7" t="s">
        <v>377</v>
      </c>
      <c r="G63" s="7" t="s">
        <v>378</v>
      </c>
      <c r="H63" s="24" t="s">
        <v>379</v>
      </c>
      <c r="I63" s="7"/>
      <c r="J63" s="8"/>
    </row>
    <row r="64" customFormat="false" ht="63.75" hidden="false" customHeight="true" outlineLevel="0" collapsed="false">
      <c r="A64" s="7" t="s">
        <v>380</v>
      </c>
      <c r="B64" s="7" t="s">
        <v>52</v>
      </c>
      <c r="C64" s="7" t="s">
        <v>381</v>
      </c>
      <c r="D64" s="23"/>
      <c r="E64" s="12" t="str">
        <f aca="false">IF(D64="Yes",2,IF(D64="Partial",1,IF(D64="No",0,"")))</f>
        <v/>
      </c>
      <c r="F64" s="7" t="s">
        <v>382</v>
      </c>
      <c r="G64" s="7" t="s">
        <v>383</v>
      </c>
      <c r="H64" s="24" t="s">
        <v>384</v>
      </c>
      <c r="I64" s="7"/>
      <c r="J64" s="8"/>
    </row>
    <row r="65" customFormat="false" ht="63.75" hidden="false" customHeight="true" outlineLevel="0" collapsed="false">
      <c r="A65" s="7" t="s">
        <v>385</v>
      </c>
      <c r="B65" s="7" t="s">
        <v>52</v>
      </c>
      <c r="C65" s="7" t="s">
        <v>386</v>
      </c>
      <c r="D65" s="23"/>
      <c r="E65" s="12" t="str">
        <f aca="false">IF(D65="Yes",2,IF(D65="Partial",1,IF(D65="No",0,"")))</f>
        <v/>
      </c>
      <c r="F65" s="7" t="s">
        <v>387</v>
      </c>
      <c r="G65" s="7" t="s">
        <v>388</v>
      </c>
      <c r="H65" s="24" t="s">
        <v>389</v>
      </c>
      <c r="I65" s="7"/>
      <c r="J65" s="8"/>
    </row>
    <row r="66" customFormat="false" ht="63.75" hidden="false" customHeight="true" outlineLevel="0" collapsed="false">
      <c r="A66" s="7" t="s">
        <v>390</v>
      </c>
      <c r="B66" s="7" t="s">
        <v>52</v>
      </c>
      <c r="C66" s="7" t="s">
        <v>391</v>
      </c>
      <c r="D66" s="23"/>
      <c r="E66" s="12" t="str">
        <f aca="false">IF(D66="Yes",2,IF(D66="Partial",1,IF(D66="No",0,"")))</f>
        <v/>
      </c>
      <c r="F66" s="7" t="s">
        <v>392</v>
      </c>
      <c r="G66" s="7" t="s">
        <v>393</v>
      </c>
      <c r="H66" s="24" t="s">
        <v>394</v>
      </c>
      <c r="I66" s="7"/>
      <c r="J66" s="8"/>
    </row>
    <row r="67" customFormat="false" ht="63.75" hidden="false" customHeight="true" outlineLevel="0" collapsed="false">
      <c r="A67" s="7" t="s">
        <v>395</v>
      </c>
      <c r="B67" s="7" t="s">
        <v>53</v>
      </c>
      <c r="C67" s="7" t="s">
        <v>396</v>
      </c>
      <c r="D67" s="23"/>
      <c r="E67" s="12" t="str">
        <f aca="false">IF(D67="Yes",2,IF(D67="Partial",1,IF(D67="No",0,"")))</f>
        <v/>
      </c>
      <c r="F67" s="7" t="s">
        <v>397</v>
      </c>
      <c r="G67" s="7" t="s">
        <v>398</v>
      </c>
      <c r="H67" s="24" t="s">
        <v>399</v>
      </c>
      <c r="I67" s="7"/>
      <c r="J67" s="8"/>
    </row>
    <row r="68" customFormat="false" ht="63.75" hidden="false" customHeight="true" outlineLevel="0" collapsed="false">
      <c r="A68" s="7" t="s">
        <v>400</v>
      </c>
      <c r="B68" s="7" t="s">
        <v>53</v>
      </c>
      <c r="C68" s="7" t="s">
        <v>401</v>
      </c>
      <c r="D68" s="23"/>
      <c r="E68" s="12" t="str">
        <f aca="false">IF(D68="Yes",2,IF(D68="Partial",1,IF(D68="No",0,"")))</f>
        <v/>
      </c>
      <c r="F68" s="7" t="s">
        <v>402</v>
      </c>
      <c r="G68" s="7" t="s">
        <v>403</v>
      </c>
      <c r="H68" s="24" t="s">
        <v>404</v>
      </c>
      <c r="I68" s="7"/>
      <c r="J68" s="8"/>
    </row>
    <row r="69" customFormat="false" ht="63.75" hidden="false" customHeight="true" outlineLevel="0" collapsed="false">
      <c r="A69" s="7" t="s">
        <v>405</v>
      </c>
      <c r="B69" s="7" t="s">
        <v>53</v>
      </c>
      <c r="C69" s="7" t="s">
        <v>406</v>
      </c>
      <c r="D69" s="23"/>
      <c r="E69" s="12" t="str">
        <f aca="false">IF(D69="Yes",2,IF(D69="Partial",1,IF(D69="No",0,"")))</f>
        <v/>
      </c>
      <c r="F69" s="7" t="s">
        <v>407</v>
      </c>
      <c r="G69" s="7" t="s">
        <v>408</v>
      </c>
      <c r="H69" s="24" t="s">
        <v>409</v>
      </c>
      <c r="I69" s="7"/>
      <c r="J69" s="8"/>
    </row>
    <row r="70" customFormat="false" ht="63.75" hidden="false" customHeight="true" outlineLevel="0" collapsed="false">
      <c r="A70" s="7" t="s">
        <v>410</v>
      </c>
      <c r="B70" s="7" t="s">
        <v>53</v>
      </c>
      <c r="C70" s="7" t="s">
        <v>411</v>
      </c>
      <c r="D70" s="23"/>
      <c r="E70" s="12" t="str">
        <f aca="false">IF(D70="Yes",2,IF(D70="Partial",1,IF(D70="No",0,"")))</f>
        <v/>
      </c>
      <c r="F70" s="7" t="s">
        <v>412</v>
      </c>
      <c r="G70" s="7" t="s">
        <v>413</v>
      </c>
      <c r="H70" s="24" t="s">
        <v>414</v>
      </c>
      <c r="I70" s="7"/>
      <c r="J70" s="8"/>
    </row>
    <row r="71" customFormat="false" ht="63.75" hidden="false" customHeight="true" outlineLevel="0" collapsed="false">
      <c r="A71" s="7" t="s">
        <v>415</v>
      </c>
      <c r="B71" s="7" t="s">
        <v>53</v>
      </c>
      <c r="C71" s="7" t="s">
        <v>416</v>
      </c>
      <c r="D71" s="23"/>
      <c r="E71" s="12" t="str">
        <f aca="false">IF(D71="Yes",2,IF(D71="Partial",1,IF(D71="No",0,"")))</f>
        <v/>
      </c>
      <c r="F71" s="7" t="s">
        <v>417</v>
      </c>
      <c r="G71" s="7" t="s">
        <v>418</v>
      </c>
      <c r="H71" s="24" t="s">
        <v>419</v>
      </c>
      <c r="I71" s="25" t="s">
        <v>420</v>
      </c>
      <c r="J71" s="8"/>
    </row>
    <row r="72" customFormat="false" ht="63.75" hidden="false" customHeight="true" outlineLevel="0" collapsed="false">
      <c r="A72" s="7" t="s">
        <v>421</v>
      </c>
      <c r="B72" s="7" t="s">
        <v>54</v>
      </c>
      <c r="C72" s="7" t="s">
        <v>422</v>
      </c>
      <c r="D72" s="23"/>
      <c r="E72" s="12" t="str">
        <f aca="false">IF(D72="Yes",2,IF(D72="Partial",1,IF(D72="No",0,"")))</f>
        <v/>
      </c>
      <c r="F72" s="7" t="s">
        <v>423</v>
      </c>
      <c r="G72" s="7" t="s">
        <v>424</v>
      </c>
      <c r="H72" s="24" t="s">
        <v>425</v>
      </c>
      <c r="I72" s="25" t="s">
        <v>426</v>
      </c>
      <c r="J72" s="8"/>
    </row>
    <row r="73" customFormat="false" ht="63.75" hidden="false" customHeight="true" outlineLevel="0" collapsed="false">
      <c r="A73" s="7" t="s">
        <v>427</v>
      </c>
      <c r="B73" s="7" t="s">
        <v>54</v>
      </c>
      <c r="C73" s="7" t="s">
        <v>428</v>
      </c>
      <c r="D73" s="23"/>
      <c r="E73" s="12" t="str">
        <f aca="false">IF(D73="Yes",2,IF(D73="Partial",1,IF(D73="No",0,"")))</f>
        <v/>
      </c>
      <c r="F73" s="7" t="s">
        <v>429</v>
      </c>
      <c r="G73" s="7" t="s">
        <v>430</v>
      </c>
      <c r="H73" s="24" t="s">
        <v>431</v>
      </c>
      <c r="I73" s="7"/>
      <c r="J73" s="8"/>
    </row>
    <row r="74" customFormat="false" ht="63.75" hidden="false" customHeight="true" outlineLevel="0" collapsed="false">
      <c r="A74" s="7" t="s">
        <v>432</v>
      </c>
      <c r="B74" s="7" t="s">
        <v>54</v>
      </c>
      <c r="C74" s="7" t="s">
        <v>433</v>
      </c>
      <c r="D74" s="23"/>
      <c r="E74" s="12" t="str">
        <f aca="false">IF(D74="Yes",2,IF(D74="Partial",1,IF(D74="No",0,"")))</f>
        <v/>
      </c>
      <c r="F74" s="7" t="s">
        <v>434</v>
      </c>
      <c r="G74" s="7" t="s">
        <v>435</v>
      </c>
      <c r="H74" s="24" t="s">
        <v>436</v>
      </c>
      <c r="I74" s="25" t="s">
        <v>437</v>
      </c>
      <c r="J74" s="8"/>
    </row>
    <row r="75" customFormat="false" ht="63.75" hidden="false" customHeight="true" outlineLevel="0" collapsed="false">
      <c r="A75" s="7" t="s">
        <v>438</v>
      </c>
      <c r="B75" s="7" t="s">
        <v>54</v>
      </c>
      <c r="C75" s="7" t="s">
        <v>439</v>
      </c>
      <c r="D75" s="23"/>
      <c r="E75" s="12" t="str">
        <f aca="false">IF(D75="Yes",2,IF(D75="Partial",1,IF(D75="No",0,"")))</f>
        <v/>
      </c>
      <c r="F75" s="7" t="s">
        <v>440</v>
      </c>
      <c r="G75" s="7" t="s">
        <v>441</v>
      </c>
      <c r="H75" s="24" t="s">
        <v>442</v>
      </c>
      <c r="I75" s="7"/>
      <c r="J75" s="8"/>
    </row>
    <row r="76" customFormat="false" ht="63.75" hidden="false" customHeight="true" outlineLevel="0" collapsed="false">
      <c r="A76" s="7" t="s">
        <v>443</v>
      </c>
      <c r="B76" s="7" t="s">
        <v>54</v>
      </c>
      <c r="C76" s="7" t="s">
        <v>444</v>
      </c>
      <c r="D76" s="23"/>
      <c r="E76" s="12" t="str">
        <f aca="false">IF(D76="Yes",2,IF(D76="Partial",1,IF(D76="No",0,"")))</f>
        <v/>
      </c>
      <c r="F76" s="7" t="s">
        <v>445</v>
      </c>
      <c r="G76" s="7" t="s">
        <v>446</v>
      </c>
      <c r="H76" s="24" t="s">
        <v>447</v>
      </c>
      <c r="I76" s="25" t="s">
        <v>448</v>
      </c>
      <c r="J76" s="8"/>
    </row>
    <row r="77" customFormat="false" ht="63.75" hidden="false" customHeight="true" outlineLevel="0" collapsed="false">
      <c r="A77" s="7" t="s">
        <v>449</v>
      </c>
      <c r="B77" s="7" t="s">
        <v>54</v>
      </c>
      <c r="C77" s="7" t="s">
        <v>450</v>
      </c>
      <c r="D77" s="23"/>
      <c r="E77" s="12" t="str">
        <f aca="false">IF(D77="Yes",2,IF(D77="Partial",1,IF(D77="No",0,"")))</f>
        <v/>
      </c>
      <c r="F77" s="7" t="s">
        <v>451</v>
      </c>
      <c r="G77" s="7" t="s">
        <v>452</v>
      </c>
      <c r="H77" s="24" t="s">
        <v>453</v>
      </c>
      <c r="I77" s="7"/>
      <c r="J77" s="8"/>
    </row>
    <row r="78" customFormat="false" ht="63.75" hidden="false" customHeight="true" outlineLevel="0" collapsed="false">
      <c r="A78" s="7" t="s">
        <v>454</v>
      </c>
      <c r="B78" s="7" t="s">
        <v>55</v>
      </c>
      <c r="C78" s="7" t="s">
        <v>455</v>
      </c>
      <c r="D78" s="23"/>
      <c r="E78" s="12" t="str">
        <f aca="false">IF(D78="Yes",2,IF(D78="Partial",1,IF(D78="No",0,"")))</f>
        <v/>
      </c>
      <c r="F78" s="7" t="s">
        <v>456</v>
      </c>
      <c r="G78" s="7" t="s">
        <v>457</v>
      </c>
      <c r="H78" s="24" t="s">
        <v>458</v>
      </c>
      <c r="I78" s="7"/>
      <c r="J78" s="8"/>
    </row>
    <row r="79" customFormat="false" ht="63.75" hidden="false" customHeight="true" outlineLevel="0" collapsed="false">
      <c r="A79" s="7" t="s">
        <v>459</v>
      </c>
      <c r="B79" s="7" t="s">
        <v>55</v>
      </c>
      <c r="C79" s="7" t="s">
        <v>460</v>
      </c>
      <c r="D79" s="23"/>
      <c r="E79" s="12" t="str">
        <f aca="false">IF(D79="Yes",2,IF(D79="Partial",1,IF(D79="No",0,"")))</f>
        <v/>
      </c>
      <c r="F79" s="7" t="s">
        <v>461</v>
      </c>
      <c r="G79" s="7" t="s">
        <v>462</v>
      </c>
      <c r="H79" s="24" t="s">
        <v>458</v>
      </c>
      <c r="I79" s="7"/>
      <c r="J79" s="8"/>
    </row>
    <row r="80" customFormat="false" ht="63.75" hidden="false" customHeight="true" outlineLevel="0" collapsed="false">
      <c r="A80" s="7" t="s">
        <v>463</v>
      </c>
      <c r="B80" s="7" t="s">
        <v>55</v>
      </c>
      <c r="C80" s="7" t="s">
        <v>464</v>
      </c>
      <c r="D80" s="23"/>
      <c r="E80" s="12" t="str">
        <f aca="false">IF(D80="Yes",2,IF(D80="Partial",1,IF(D80="No",0,"")))</f>
        <v/>
      </c>
      <c r="F80" s="7" t="s">
        <v>465</v>
      </c>
      <c r="G80" s="7" t="s">
        <v>466</v>
      </c>
      <c r="H80" s="24" t="s">
        <v>467</v>
      </c>
      <c r="I80" s="7"/>
      <c r="J80" s="8"/>
    </row>
    <row r="81" customFormat="false" ht="63.75" hidden="false" customHeight="true" outlineLevel="0" collapsed="false">
      <c r="A81" s="7" t="s">
        <v>468</v>
      </c>
      <c r="B81" s="7" t="s">
        <v>55</v>
      </c>
      <c r="C81" s="7" t="s">
        <v>469</v>
      </c>
      <c r="D81" s="23"/>
      <c r="E81" s="12" t="str">
        <f aca="false">IF(D81="Yes",2,IF(D81="Partial",1,IF(D81="No",0,"")))</f>
        <v/>
      </c>
      <c r="F81" s="7" t="s">
        <v>470</v>
      </c>
      <c r="G81" s="7" t="s">
        <v>471</v>
      </c>
      <c r="H81" s="24" t="s">
        <v>472</v>
      </c>
      <c r="I81" s="7"/>
      <c r="J81" s="8"/>
    </row>
    <row r="82" customFormat="false" ht="63.75" hidden="false" customHeight="true" outlineLevel="0" collapsed="false">
      <c r="A82" s="7" t="s">
        <v>473</v>
      </c>
      <c r="B82" s="7" t="s">
        <v>56</v>
      </c>
      <c r="C82" s="7" t="s">
        <v>474</v>
      </c>
      <c r="D82" s="23"/>
      <c r="E82" s="12" t="str">
        <f aca="false">IF(D82="Yes",2,IF(D82="Partial",1,IF(D82="No",0,"")))</f>
        <v/>
      </c>
      <c r="F82" s="7" t="s">
        <v>475</v>
      </c>
      <c r="G82" s="7" t="s">
        <v>476</v>
      </c>
      <c r="H82" s="24" t="s">
        <v>477</v>
      </c>
      <c r="I82" s="7"/>
      <c r="J82" s="8"/>
    </row>
    <row r="83" customFormat="false" ht="63.75" hidden="false" customHeight="true" outlineLevel="0" collapsed="false">
      <c r="A83" s="7" t="s">
        <v>478</v>
      </c>
      <c r="B83" s="7" t="s">
        <v>56</v>
      </c>
      <c r="C83" s="7" t="s">
        <v>479</v>
      </c>
      <c r="D83" s="23"/>
      <c r="E83" s="12" t="str">
        <f aca="false">IF(D83="Yes",2,IF(D83="Partial",1,IF(D83="No",0,"")))</f>
        <v/>
      </c>
      <c r="F83" s="7" t="s">
        <v>480</v>
      </c>
      <c r="G83" s="7" t="s">
        <v>481</v>
      </c>
      <c r="H83" s="24" t="s">
        <v>482</v>
      </c>
      <c r="I83" s="7"/>
      <c r="J83" s="8"/>
    </row>
    <row r="84" customFormat="false" ht="63.75" hidden="false" customHeight="true" outlineLevel="0" collapsed="false">
      <c r="A84" s="7" t="s">
        <v>483</v>
      </c>
      <c r="B84" s="7" t="s">
        <v>56</v>
      </c>
      <c r="C84" s="7" t="s">
        <v>484</v>
      </c>
      <c r="D84" s="23"/>
      <c r="E84" s="12" t="str">
        <f aca="false">IF(D84="Yes",2,IF(D84="Partial",1,IF(D84="No",0,"")))</f>
        <v/>
      </c>
      <c r="F84" s="7" t="s">
        <v>485</v>
      </c>
      <c r="G84" s="7" t="s">
        <v>486</v>
      </c>
      <c r="H84" s="24" t="s">
        <v>487</v>
      </c>
      <c r="I84" s="7"/>
      <c r="J84" s="8"/>
    </row>
    <row r="85" customFormat="false" ht="63.75" hidden="false" customHeight="true" outlineLevel="0" collapsed="false">
      <c r="A85" s="7" t="s">
        <v>488</v>
      </c>
      <c r="B85" s="7" t="s">
        <v>56</v>
      </c>
      <c r="C85" s="7" t="s">
        <v>489</v>
      </c>
      <c r="D85" s="23"/>
      <c r="E85" s="12" t="str">
        <f aca="false">IF(D85="Yes",2,IF(D85="Partial",1,IF(D85="No",0,"")))</f>
        <v/>
      </c>
      <c r="F85" s="7" t="s">
        <v>490</v>
      </c>
      <c r="G85" s="7" t="s">
        <v>491</v>
      </c>
      <c r="H85" s="24" t="s">
        <v>492</v>
      </c>
      <c r="I85" s="7"/>
      <c r="J85" s="8"/>
    </row>
    <row r="86" customFormat="false" ht="63.75" hidden="false" customHeight="true" outlineLevel="0" collapsed="false">
      <c r="A86" s="7" t="s">
        <v>493</v>
      </c>
      <c r="B86" s="7" t="s">
        <v>56</v>
      </c>
      <c r="C86" s="7" t="s">
        <v>494</v>
      </c>
      <c r="D86" s="23"/>
      <c r="E86" s="12" t="str">
        <f aca="false">IF(D86="Yes",2,IF(D86="Partial",1,IF(D86="No",0,"")))</f>
        <v/>
      </c>
      <c r="F86" s="7" t="s">
        <v>495</v>
      </c>
      <c r="G86" s="7" t="s">
        <v>496</v>
      </c>
      <c r="H86" s="24" t="s">
        <v>497</v>
      </c>
      <c r="I86" s="7"/>
      <c r="J86" s="8"/>
    </row>
  </sheetData>
  <autoFilter ref="A1:J86"/>
  <conditionalFormatting sqref="D2:D86">
    <cfRule type="cellIs" priority="2" operator="equal" aboveAverage="0" equalAverage="0" bottom="0" percent="0" rank="0" text="" dxfId="0">
      <formula>"No"</formula>
    </cfRule>
    <cfRule type="cellIs" priority="3" operator="equal" aboveAverage="0" equalAverage="0" bottom="0" percent="0" rank="0" text="" dxfId="2">
      <formula>"Yes"</formula>
    </cfRule>
    <cfRule type="cellIs" priority="4" operator="equal" aboveAverage="0" equalAverage="0" bottom="0" percent="0" rank="0" text="" dxfId="1">
      <formula>"Partial"</formula>
    </cfRule>
  </conditionalFormatting>
  <dataValidations count="1">
    <dataValidation allowBlank="true" errorStyle="stop" operator="between" showDropDown="false" showErrorMessage="false" showInputMessage="false" sqref="D2:D86" type="list">
      <formula1>"Yes,Partial,No,N/A"</formula1>
      <formula2>0</formula2>
    </dataValidation>
  </dataValidations>
  <hyperlinks>
    <hyperlink ref="H2" r:id="rId1" location="p-200.501(a)" display="2 CFR 200.501(a)"/>
    <hyperlink ref="H3" r:id="rId2" location="p-200.508(a)" display="2 CFR 200.508(a)"/>
    <hyperlink ref="H4" r:id="rId3" location="p-200.510(a)" display="2 CFR 200.510(a)"/>
    <hyperlink ref="H5" r:id="rId4" location="p-200.510(b)" display="2 CFR 200.510(b)(1) and (b)(3)"/>
    <hyperlink ref="H6" r:id="rId5" location="p-200.510(b)(2)" display="2 CFR 200.510(b)(2)"/>
    <hyperlink ref="H7" r:id="rId6" location="p-200.510(b)(6)" display="2 CFR 200.510(b)(4) and (b)(6)"/>
    <hyperlink ref="H8" r:id="rId7" location="p-200.512(a)(1)" display="2 CFR 200.512(a)(1)"/>
    <hyperlink ref="H9" r:id="rId8" location="p-200.512(b)" display="2 CFR 200.512(b)(1)-(2)"/>
    <hyperlink ref="H10" r:id="rId9" location="p-200.303(a)" display="2 CFR 200.303(a)"/>
    <hyperlink ref="H11" r:id="rId10" location="p-200.302(b)" display="2 CFR 200.302(b)(1) and (b)(3)"/>
    <hyperlink ref="H12" r:id="rId11" location="p-200.302(b)(5)" display="2 CFR 200.302(b)(5)"/>
    <hyperlink ref="H13" r:id="rId12" location="p-200.302(b)(7)" display="2 CFR 200.302(b)(7)"/>
    <hyperlink ref="H14" r:id="rId13" location="p-200.302(b)(6)" display="2 CFR 200.302(b)(6)"/>
    <hyperlink ref="H15" r:id="rId14" location="p-200.302(b)(4)" display="2 CFR 200.302(b)(4)"/>
    <hyperlink ref="H16" r:id="rId15" location="p-200.303(d)" display="2 CFR 200.303(c)-(d)"/>
    <hyperlink ref="H17" r:id="rId16" display="CS 2025 Part 3.2, A"/>
    <hyperlink ref="H18" r:id="rId17" display="CS 2025 Part 3.2, A"/>
    <hyperlink ref="H19" r:id="rId18" location="p-200.308(f)(1)" display="2 CFR 200.308(f)(1)"/>
    <hyperlink ref="H20" r:id="rId19" location="p-200.303(b)" display="2 CFR 200.303(b); CS 2025 Part 3.2, A"/>
    <hyperlink ref="H21" r:id="rId20" location="p-200.403(g)" display="2 CFR 200.403(a) and (g)"/>
    <hyperlink ref="H22" r:id="rId21" location="p-200.405(c)" display="2 CFR 200.405(a) and (c)"/>
    <hyperlink ref="H23" r:id="rId22" location="p-200.430(g)(1)" display="2 CFR 200.430(g)(1)"/>
    <hyperlink ref="H24" r:id="rId23" location="p-200.430(a)(1)" display="2 CFR 200.430(a)(1)"/>
    <hyperlink ref="H25" r:id="rId24" location="p-200.431(b)" display="2 CFR 200.431(b)(1)-(2)"/>
    <hyperlink ref="H26" r:id="rId25" location="p-200.414(f)" display="2 CFR 200.414(f)"/>
    <hyperlink ref="H27" r:id="rId26" location="p-200.475(b)" display="2 CFR 200.475(a)-(b) and (e)"/>
    <hyperlink ref="H28" r:id="rId27" location="p-200.308(f)(4)" display="2 CFR 200.308(f)(4)"/>
    <hyperlink ref="H29" r:id="rId28" location="p-200.305(b)(1)" display="2 CFR 200.305(b)(1)"/>
    <hyperlink ref="H30" r:id="rId29" location="p-200.305(b)(3)" display="2 CFR 200.305(b)(3); CS 2025 Part 3.2, C"/>
    <hyperlink ref="H31" r:id="rId30" location="p-200.305(b)(11)" display="2 CFR 200.305(b)(11)"/>
    <hyperlink ref="H32" r:id="rId31" location="p-200.305(b)(12)" display="2 CFR 200.305(b)(12)"/>
    <hyperlink ref="H33" r:id="rId32" location="p-200.305(b)(5)" display="2 CFR 200.305(b)(5)"/>
    <hyperlink ref="H34" r:id="rId33" display="CS 2025 Part 3.2, E"/>
    <hyperlink ref="H35" r:id="rId34" display="CS 2025 Part 3.2, E"/>
    <hyperlink ref="H36" r:id="rId35" display="CS 2025 Part 3.2, E"/>
    <hyperlink ref="H37" r:id="rId36" display="CS 2025 Part 3.2, E"/>
    <hyperlink ref="H38" r:id="rId37" display="2 CFR 200.1 (Equipment)"/>
    <hyperlink ref="H39" r:id="rId38" location="p-200.313(d)(1)" display="2 CFR 200.313(d)(1)"/>
    <hyperlink ref="H40" r:id="rId39" location="p-200.313(d)(2)" display="2 CFR 200.313(d)(2)"/>
    <hyperlink ref="H41" r:id="rId40" location="p-200.313(d)(3)" display="2 CFR 200.313(d)(3)"/>
    <hyperlink ref="H42" r:id="rId41" location="p-200.313(e)" display="2 CFR 200.313(e)(1)-(2)"/>
    <hyperlink ref="H43" r:id="rId42" location="p-200.314(a)" display="2 CFR 200.314(a)"/>
    <hyperlink ref="H44" r:id="rId43" location="p-200.306(b)" display="2 CFR 200.306(b); CS 2025 Part 3.2, G"/>
    <hyperlink ref="H45" r:id="rId44" location="p-200.306(b)(1)" display="2 CFR 200.306(b)(1)"/>
    <hyperlink ref="H46" r:id="rId45" location="p-200.306(b)(5)" display="2 CFR 200.306(b)(2) and (b)(5)"/>
    <hyperlink ref="H47" r:id="rId46" location="p-200.306(e)" display="2 CFR 200.306(e)"/>
    <hyperlink ref="H48" r:id="rId47" display="CS 2025 Part 3.2, G"/>
    <hyperlink ref="H49" r:id="rId48" location="p-200.403(h)" display="2 CFR 200.403(h)"/>
    <hyperlink ref="H50" r:id="rId49" display="CS 2025 Part 3.2, H"/>
    <hyperlink ref="H51" r:id="rId50" location="p-200.308(g)(1)" display="2 CFR 200.308(g)(1)"/>
    <hyperlink ref="H52" r:id="rId51" location="p-200.308(g)(2)" display="2 CFR 200.308(f)(10) and (g)(2)"/>
    <hyperlink ref="H53" r:id="rId52" location="p-200.344(b)" display="2 CFR 200.344(b)-(c)"/>
    <hyperlink ref="H54" r:id="rId53" location="p-200.318(a)" display="2 CFR 200.318(a)"/>
    <hyperlink ref="H55" r:id="rId54" location="p-200.318(c)(1)" display="2 CFR 200.318(c)(1)"/>
    <hyperlink ref="H56" r:id="rId55" location="p-200.320(a)(1)(iv)" display="2 CFR 200.320(a)(1)(ii)-(iv); FAR 2.101"/>
    <hyperlink ref="H57" r:id="rId56" location="p-200.320(a)(2)" display="2 CFR 200.320(a)(2); FAR 2.101"/>
    <hyperlink ref="H58" r:id="rId57" location="p-200.320(b)" display="2 CFR 200.320(b)(1)-(2); 2 CFR 200.324(a)"/>
    <hyperlink ref="H59" r:id="rId58" location="p-200.320(c)" display="2 CFR 200.318(i); 2 CFR 200.320(c)"/>
    <hyperlink ref="H60" r:id="rId59" display="2 CFR 200.214; 2 CFR 180.220(b)(1); 2 CFR 180.300"/>
    <hyperlink ref="H61" r:id="rId60" display="2 CFR 200.327; 2 CFR 200.322(a); Appendix II to Part 200"/>
    <hyperlink ref="H62" r:id="rId61" location="p-200.216(a)" display="2 CFR 200.216(a)-(b)"/>
    <hyperlink ref="H63" r:id="rId62" display="2 CFR 200.1 (Program income)"/>
    <hyperlink ref="H64" r:id="rId63" location="p-200.307(b)" display="2 CFR 200.307(b)(1)-(3)"/>
    <hyperlink ref="H65" r:id="rId64" display="CS 2025 Part 3.2, J"/>
    <hyperlink ref="H66" r:id="rId65" location="p-200.307(d)" display="2 CFR 200.307(d)"/>
    <hyperlink ref="H67" r:id="rId66" location="p-200.328(c)" display="2 CFR 200.328(c); 2 CFR 200.329(c)"/>
    <hyperlink ref="H68" r:id="rId67" display="CS 2025 Part 3.2, L"/>
    <hyperlink ref="H69" r:id="rId68" location="p-200.329(c)" display="2 CFR 200.329(c)(1)"/>
    <hyperlink ref="H70" r:id="rId69" location="p-200.329(e)" display="2 CFR 200.329(e)"/>
    <hyperlink ref="H71" r:id="rId70" display="2 CFR Part 170, Appendix A, I.a; CS 2025 Part 3.2, L"/>
    <hyperlink ref="H72" r:id="rId71" display="2 CFR 200.331(a)-(c)"/>
    <hyperlink ref="H73" r:id="rId72" location="p-200.332(a)" display="2 CFR 200.332(a)"/>
    <hyperlink ref="H74" r:id="rId73" location="p-200.332(b)" display="2 CFR 200.332(b)(1) and (b)(4)"/>
    <hyperlink ref="H75" r:id="rId74" location="p-200.332(c)" display="2 CFR 200.332(c)"/>
    <hyperlink ref="H76" r:id="rId75" location="p-200.332(e)" display="2 CFR 200.332(e)(1)-(2)"/>
    <hyperlink ref="H77" r:id="rId76" location="p-200.332(g)" display="2 CFR 200.332(g) and (e)(3)"/>
    <hyperlink ref="H78" r:id="rId77" display="CS 2025 Part 3.2, N"/>
    <hyperlink ref="H79" r:id="rId78" display="CS 2025 Part 3.2, N"/>
    <hyperlink ref="H80" r:id="rId79" display="Appendix II to Part 200, (D); CS 2025 Part 3.2, N"/>
    <hyperlink ref="H81" r:id="rId80" display="2 CFR 200.334 and (a)"/>
    <hyperlink ref="H82" r:id="rId81" location="p-200.511(b)" display="2 CFR 200.511(b)"/>
    <hyperlink ref="H83" r:id="rId82" location="p-200.511(b)(2)" display="2 CFR 200.511(b)(2)"/>
    <hyperlink ref="H84" r:id="rId83" location="p-200.511(c)" display="2 CFR 200.511(c)"/>
    <hyperlink ref="H85" r:id="rId84" location="p-200.508(c)" display="2 CFR 200.508(c); 2 CFR 200.513(c)"/>
    <hyperlink ref="H86" r:id="rId85" display="2 CFR 200.520(a)-(c)"/>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8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884"/>
    <pageSetUpPr fitToPage="false"/>
  </sheetPr>
  <dimension ref="A1:F8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2"/>
    <col collapsed="false" customWidth="true" hidden="false" outlineLevel="0" max="3" min="3" style="0" width="50"/>
    <col collapsed="false" customWidth="true" hidden="false" outlineLevel="0" max="4" min="4" style="0" width="11"/>
    <col collapsed="false" customWidth="true" hidden="false" outlineLevel="0" max="5" min="5" style="0" width="40"/>
    <col collapsed="false" customWidth="true" hidden="false" outlineLevel="0" max="6" min="6" style="0" width="26"/>
  </cols>
  <sheetData>
    <row r="1" customFormat="false" ht="15" hidden="false" customHeight="false" outlineLevel="0" collapsed="false">
      <c r="A1" s="11" t="s">
        <v>16</v>
      </c>
      <c r="B1" s="11" t="s">
        <v>35</v>
      </c>
      <c r="C1" s="11" t="s">
        <v>498</v>
      </c>
      <c r="D1" s="11" t="s">
        <v>499</v>
      </c>
      <c r="E1" s="11" t="s">
        <v>500</v>
      </c>
      <c r="F1" s="11" t="s">
        <v>66</v>
      </c>
    </row>
    <row r="2" customFormat="false" ht="35.05" hidden="false" customHeight="false" outlineLevel="0" collapsed="false">
      <c r="A2" s="7" t="s">
        <v>68</v>
      </c>
      <c r="B2" s="7" t="s">
        <v>42</v>
      </c>
      <c r="C2" s="7" t="s">
        <v>71</v>
      </c>
      <c r="D2" s="8"/>
      <c r="E2" s="8"/>
      <c r="F2" s="24" t="s">
        <v>72</v>
      </c>
    </row>
    <row r="3" customFormat="false" ht="35.05" hidden="false" customHeight="false" outlineLevel="0" collapsed="false">
      <c r="A3" s="7" t="s">
        <v>73</v>
      </c>
      <c r="B3" s="7" t="s">
        <v>42</v>
      </c>
      <c r="C3" s="7" t="s">
        <v>76</v>
      </c>
      <c r="D3" s="8"/>
      <c r="E3" s="8"/>
      <c r="F3" s="24" t="s">
        <v>77</v>
      </c>
    </row>
    <row r="4" customFormat="false" ht="35.05" hidden="false" customHeight="false" outlineLevel="0" collapsed="false">
      <c r="A4" s="7" t="s">
        <v>78</v>
      </c>
      <c r="B4" s="7" t="s">
        <v>42</v>
      </c>
      <c r="C4" s="7" t="s">
        <v>81</v>
      </c>
      <c r="D4" s="8"/>
      <c r="E4" s="8"/>
      <c r="F4" s="24" t="s">
        <v>82</v>
      </c>
    </row>
    <row r="5" customFormat="false" ht="35.05" hidden="false" customHeight="false" outlineLevel="0" collapsed="false">
      <c r="A5" s="7" t="s">
        <v>83</v>
      </c>
      <c r="B5" s="7" t="s">
        <v>42</v>
      </c>
      <c r="C5" s="7" t="s">
        <v>86</v>
      </c>
      <c r="D5" s="8"/>
      <c r="E5" s="8"/>
      <c r="F5" s="24" t="s">
        <v>87</v>
      </c>
    </row>
    <row r="6" customFormat="false" ht="35.05" hidden="false" customHeight="false" outlineLevel="0" collapsed="false">
      <c r="A6" s="7" t="s">
        <v>88</v>
      </c>
      <c r="B6" s="7" t="s">
        <v>42</v>
      </c>
      <c r="C6" s="7" t="s">
        <v>91</v>
      </c>
      <c r="D6" s="8"/>
      <c r="E6" s="8"/>
      <c r="F6" s="24" t="s">
        <v>92</v>
      </c>
    </row>
    <row r="7" customFormat="false" ht="35.05" hidden="false" customHeight="false" outlineLevel="0" collapsed="false">
      <c r="A7" s="7" t="s">
        <v>93</v>
      </c>
      <c r="B7" s="7" t="s">
        <v>42</v>
      </c>
      <c r="C7" s="7" t="s">
        <v>96</v>
      </c>
      <c r="D7" s="8"/>
      <c r="E7" s="8"/>
      <c r="F7" s="24" t="s">
        <v>97</v>
      </c>
    </row>
    <row r="8" customFormat="false" ht="35.05" hidden="false" customHeight="false" outlineLevel="0" collapsed="false">
      <c r="A8" s="7" t="s">
        <v>98</v>
      </c>
      <c r="B8" s="7" t="s">
        <v>42</v>
      </c>
      <c r="C8" s="7" t="s">
        <v>101</v>
      </c>
      <c r="D8" s="8"/>
      <c r="E8" s="8"/>
      <c r="F8" s="24" t="s">
        <v>102</v>
      </c>
    </row>
    <row r="9" customFormat="false" ht="35.05" hidden="false" customHeight="false" outlineLevel="0" collapsed="false">
      <c r="A9" s="7" t="s">
        <v>103</v>
      </c>
      <c r="B9" s="7" t="s">
        <v>42</v>
      </c>
      <c r="C9" s="7" t="s">
        <v>106</v>
      </c>
      <c r="D9" s="8"/>
      <c r="E9" s="8"/>
      <c r="F9" s="24" t="s">
        <v>107</v>
      </c>
    </row>
    <row r="10" customFormat="false" ht="23.85" hidden="false" customHeight="false" outlineLevel="0" collapsed="false">
      <c r="A10" s="7" t="s">
        <v>108</v>
      </c>
      <c r="B10" s="7" t="s">
        <v>43</v>
      </c>
      <c r="C10" s="7" t="s">
        <v>111</v>
      </c>
      <c r="D10" s="8"/>
      <c r="E10" s="8"/>
      <c r="F10" s="24" t="s">
        <v>112</v>
      </c>
    </row>
    <row r="11" customFormat="false" ht="23.85" hidden="false" customHeight="false" outlineLevel="0" collapsed="false">
      <c r="A11" s="7" t="s">
        <v>114</v>
      </c>
      <c r="B11" s="7" t="s">
        <v>43</v>
      </c>
      <c r="C11" s="7" t="s">
        <v>117</v>
      </c>
      <c r="D11" s="8"/>
      <c r="E11" s="8"/>
      <c r="F11" s="24" t="s">
        <v>118</v>
      </c>
    </row>
    <row r="12" customFormat="false" ht="23.85" hidden="false" customHeight="false" outlineLevel="0" collapsed="false">
      <c r="A12" s="7" t="s">
        <v>119</v>
      </c>
      <c r="B12" s="7" t="s">
        <v>43</v>
      </c>
      <c r="C12" s="7" t="s">
        <v>122</v>
      </c>
      <c r="D12" s="8"/>
      <c r="E12" s="8"/>
      <c r="F12" s="24" t="s">
        <v>123</v>
      </c>
    </row>
    <row r="13" customFormat="false" ht="23.85" hidden="false" customHeight="false" outlineLevel="0" collapsed="false">
      <c r="A13" s="7" t="s">
        <v>124</v>
      </c>
      <c r="B13" s="7" t="s">
        <v>43</v>
      </c>
      <c r="C13" s="7" t="s">
        <v>127</v>
      </c>
      <c r="D13" s="8"/>
      <c r="E13" s="8"/>
      <c r="F13" s="24" t="s">
        <v>128</v>
      </c>
    </row>
    <row r="14" customFormat="false" ht="23.85" hidden="false" customHeight="false" outlineLevel="0" collapsed="false">
      <c r="A14" s="7" t="s">
        <v>129</v>
      </c>
      <c r="B14" s="7" t="s">
        <v>43</v>
      </c>
      <c r="C14" s="7" t="s">
        <v>132</v>
      </c>
      <c r="D14" s="8"/>
      <c r="E14" s="8"/>
      <c r="F14" s="24" t="s">
        <v>133</v>
      </c>
    </row>
    <row r="15" customFormat="false" ht="23.85" hidden="false" customHeight="false" outlineLevel="0" collapsed="false">
      <c r="A15" s="7" t="s">
        <v>135</v>
      </c>
      <c r="B15" s="7" t="s">
        <v>43</v>
      </c>
      <c r="C15" s="7" t="s">
        <v>138</v>
      </c>
      <c r="D15" s="8"/>
      <c r="E15" s="8"/>
      <c r="F15" s="24" t="s">
        <v>139</v>
      </c>
    </row>
    <row r="16" customFormat="false" ht="23.85" hidden="false" customHeight="false" outlineLevel="0" collapsed="false">
      <c r="A16" s="7" t="s">
        <v>140</v>
      </c>
      <c r="B16" s="7" t="s">
        <v>43</v>
      </c>
      <c r="C16" s="7" t="s">
        <v>143</v>
      </c>
      <c r="D16" s="8"/>
      <c r="E16" s="8"/>
      <c r="F16" s="24" t="s">
        <v>144</v>
      </c>
    </row>
    <row r="17" customFormat="false" ht="23.85" hidden="false" customHeight="false" outlineLevel="0" collapsed="false">
      <c r="A17" s="7" t="s">
        <v>145</v>
      </c>
      <c r="B17" s="7" t="s">
        <v>44</v>
      </c>
      <c r="C17" s="7" t="s">
        <v>148</v>
      </c>
      <c r="D17" s="8"/>
      <c r="E17" s="8"/>
      <c r="F17" s="24" t="s">
        <v>149</v>
      </c>
    </row>
    <row r="18" customFormat="false" ht="23.85" hidden="false" customHeight="false" outlineLevel="0" collapsed="false">
      <c r="A18" s="7" t="s">
        <v>151</v>
      </c>
      <c r="B18" s="7" t="s">
        <v>44</v>
      </c>
      <c r="C18" s="7" t="s">
        <v>154</v>
      </c>
      <c r="D18" s="8"/>
      <c r="E18" s="8"/>
      <c r="F18" s="24" t="s">
        <v>149</v>
      </c>
    </row>
    <row r="19" customFormat="false" ht="23.85" hidden="false" customHeight="false" outlineLevel="0" collapsed="false">
      <c r="A19" s="7" t="s">
        <v>155</v>
      </c>
      <c r="B19" s="7" t="s">
        <v>44</v>
      </c>
      <c r="C19" s="7" t="s">
        <v>158</v>
      </c>
      <c r="D19" s="8"/>
      <c r="E19" s="8"/>
      <c r="F19" s="24" t="s">
        <v>159</v>
      </c>
    </row>
    <row r="20" customFormat="false" ht="23.85" hidden="false" customHeight="false" outlineLevel="0" collapsed="false">
      <c r="A20" s="7" t="s">
        <v>160</v>
      </c>
      <c r="B20" s="7" t="s">
        <v>44</v>
      </c>
      <c r="C20" s="7" t="s">
        <v>163</v>
      </c>
      <c r="D20" s="8"/>
      <c r="E20" s="8"/>
      <c r="F20" s="24" t="s">
        <v>164</v>
      </c>
    </row>
    <row r="21" customFormat="false" ht="23.85" hidden="false" customHeight="false" outlineLevel="0" collapsed="false">
      <c r="A21" s="7" t="s">
        <v>165</v>
      </c>
      <c r="B21" s="7" t="s">
        <v>45</v>
      </c>
      <c r="C21" s="7" t="s">
        <v>168</v>
      </c>
      <c r="D21" s="8"/>
      <c r="E21" s="8"/>
      <c r="F21" s="24" t="s">
        <v>169</v>
      </c>
    </row>
    <row r="22" customFormat="false" ht="23.85" hidden="false" customHeight="false" outlineLevel="0" collapsed="false">
      <c r="A22" s="7" t="s">
        <v>170</v>
      </c>
      <c r="B22" s="7" t="s">
        <v>45</v>
      </c>
      <c r="C22" s="7" t="s">
        <v>173</v>
      </c>
      <c r="D22" s="8"/>
      <c r="E22" s="8"/>
      <c r="F22" s="24" t="s">
        <v>174</v>
      </c>
    </row>
    <row r="23" customFormat="false" ht="23.85" hidden="false" customHeight="false" outlineLevel="0" collapsed="false">
      <c r="A23" s="7" t="s">
        <v>175</v>
      </c>
      <c r="B23" s="7" t="s">
        <v>45</v>
      </c>
      <c r="C23" s="7" t="s">
        <v>178</v>
      </c>
      <c r="D23" s="8"/>
      <c r="E23" s="8"/>
      <c r="F23" s="24" t="s">
        <v>179</v>
      </c>
    </row>
    <row r="24" customFormat="false" ht="23.85" hidden="false" customHeight="false" outlineLevel="0" collapsed="false">
      <c r="A24" s="7" t="s">
        <v>180</v>
      </c>
      <c r="B24" s="7" t="s">
        <v>45</v>
      </c>
      <c r="C24" s="7" t="s">
        <v>183</v>
      </c>
      <c r="D24" s="8"/>
      <c r="E24" s="8"/>
      <c r="F24" s="24" t="s">
        <v>184</v>
      </c>
    </row>
    <row r="25" customFormat="false" ht="23.85" hidden="false" customHeight="false" outlineLevel="0" collapsed="false">
      <c r="A25" s="7" t="s">
        <v>185</v>
      </c>
      <c r="B25" s="7" t="s">
        <v>45</v>
      </c>
      <c r="C25" s="7" t="s">
        <v>188</v>
      </c>
      <c r="D25" s="8"/>
      <c r="E25" s="8"/>
      <c r="F25" s="24" t="s">
        <v>189</v>
      </c>
    </row>
    <row r="26" customFormat="false" ht="23.85" hidden="false" customHeight="false" outlineLevel="0" collapsed="false">
      <c r="A26" s="7" t="s">
        <v>190</v>
      </c>
      <c r="B26" s="7" t="s">
        <v>45</v>
      </c>
      <c r="C26" s="7" t="s">
        <v>193</v>
      </c>
      <c r="D26" s="8"/>
      <c r="E26" s="8"/>
      <c r="F26" s="24" t="s">
        <v>194</v>
      </c>
    </row>
    <row r="27" customFormat="false" ht="23.85" hidden="false" customHeight="false" outlineLevel="0" collapsed="false">
      <c r="A27" s="7" t="s">
        <v>196</v>
      </c>
      <c r="B27" s="7" t="s">
        <v>45</v>
      </c>
      <c r="C27" s="7" t="s">
        <v>199</v>
      </c>
      <c r="D27" s="8"/>
      <c r="E27" s="8"/>
      <c r="F27" s="24" t="s">
        <v>200</v>
      </c>
    </row>
    <row r="28" customFormat="false" ht="23.85" hidden="false" customHeight="false" outlineLevel="0" collapsed="false">
      <c r="A28" s="7" t="s">
        <v>202</v>
      </c>
      <c r="B28" s="7" t="s">
        <v>45</v>
      </c>
      <c r="C28" s="7" t="s">
        <v>205</v>
      </c>
      <c r="D28" s="8"/>
      <c r="E28" s="8"/>
      <c r="F28" s="24" t="s">
        <v>206</v>
      </c>
    </row>
    <row r="29" customFormat="false" ht="15" hidden="false" customHeight="false" outlineLevel="0" collapsed="false">
      <c r="A29" s="7" t="s">
        <v>208</v>
      </c>
      <c r="B29" s="7" t="s">
        <v>46</v>
      </c>
      <c r="C29" s="7" t="s">
        <v>211</v>
      </c>
      <c r="D29" s="8"/>
      <c r="E29" s="8"/>
      <c r="F29" s="24" t="s">
        <v>212</v>
      </c>
    </row>
    <row r="30" customFormat="false" ht="15" hidden="false" customHeight="false" outlineLevel="0" collapsed="false">
      <c r="A30" s="7" t="s">
        <v>214</v>
      </c>
      <c r="B30" s="7" t="s">
        <v>46</v>
      </c>
      <c r="C30" s="7" t="s">
        <v>217</v>
      </c>
      <c r="D30" s="8"/>
      <c r="E30" s="8"/>
      <c r="F30" s="24" t="s">
        <v>218</v>
      </c>
    </row>
    <row r="31" customFormat="false" ht="15" hidden="false" customHeight="false" outlineLevel="0" collapsed="false">
      <c r="A31" s="7" t="s">
        <v>219</v>
      </c>
      <c r="B31" s="7" t="s">
        <v>46</v>
      </c>
      <c r="C31" s="7" t="s">
        <v>222</v>
      </c>
      <c r="D31" s="8"/>
      <c r="E31" s="8"/>
      <c r="F31" s="24" t="s">
        <v>223</v>
      </c>
    </row>
    <row r="32" customFormat="false" ht="15" hidden="false" customHeight="false" outlineLevel="0" collapsed="false">
      <c r="A32" s="7" t="s">
        <v>224</v>
      </c>
      <c r="B32" s="7" t="s">
        <v>46</v>
      </c>
      <c r="C32" s="7" t="s">
        <v>227</v>
      </c>
      <c r="D32" s="8"/>
      <c r="E32" s="8"/>
      <c r="F32" s="24" t="s">
        <v>228</v>
      </c>
    </row>
    <row r="33" customFormat="false" ht="23.85" hidden="false" customHeight="false" outlineLevel="0" collapsed="false">
      <c r="A33" s="7" t="s">
        <v>229</v>
      </c>
      <c r="B33" s="7" t="s">
        <v>46</v>
      </c>
      <c r="C33" s="7" t="s">
        <v>232</v>
      </c>
      <c r="D33" s="8"/>
      <c r="E33" s="8"/>
      <c r="F33" s="24" t="s">
        <v>233</v>
      </c>
    </row>
    <row r="34" customFormat="false" ht="15" hidden="false" customHeight="false" outlineLevel="0" collapsed="false">
      <c r="A34" s="7" t="s">
        <v>234</v>
      </c>
      <c r="B34" s="7" t="s">
        <v>47</v>
      </c>
      <c r="C34" s="7" t="s">
        <v>237</v>
      </c>
      <c r="D34" s="8"/>
      <c r="E34" s="8"/>
      <c r="F34" s="24" t="s">
        <v>238</v>
      </c>
    </row>
    <row r="35" customFormat="false" ht="15" hidden="false" customHeight="false" outlineLevel="0" collapsed="false">
      <c r="A35" s="7" t="s">
        <v>239</v>
      </c>
      <c r="B35" s="7" t="s">
        <v>47</v>
      </c>
      <c r="C35" s="7" t="s">
        <v>242</v>
      </c>
      <c r="D35" s="8"/>
      <c r="E35" s="8"/>
      <c r="F35" s="24" t="s">
        <v>238</v>
      </c>
    </row>
    <row r="36" customFormat="false" ht="23.85" hidden="false" customHeight="false" outlineLevel="0" collapsed="false">
      <c r="A36" s="7" t="s">
        <v>243</v>
      </c>
      <c r="B36" s="7" t="s">
        <v>47</v>
      </c>
      <c r="C36" s="7" t="s">
        <v>246</v>
      </c>
      <c r="D36" s="8"/>
      <c r="E36" s="8"/>
      <c r="F36" s="24" t="s">
        <v>238</v>
      </c>
    </row>
    <row r="37" customFormat="false" ht="15" hidden="false" customHeight="false" outlineLevel="0" collapsed="false">
      <c r="A37" s="7" t="s">
        <v>247</v>
      </c>
      <c r="B37" s="7" t="s">
        <v>47</v>
      </c>
      <c r="C37" s="7" t="s">
        <v>250</v>
      </c>
      <c r="D37" s="8"/>
      <c r="E37" s="8"/>
      <c r="F37" s="24" t="s">
        <v>238</v>
      </c>
    </row>
    <row r="38" customFormat="false" ht="23.85" hidden="false" customHeight="false" outlineLevel="0" collapsed="false">
      <c r="A38" s="7" t="s">
        <v>251</v>
      </c>
      <c r="B38" s="7" t="s">
        <v>48</v>
      </c>
      <c r="C38" s="7" t="s">
        <v>254</v>
      </c>
      <c r="D38" s="8"/>
      <c r="E38" s="8"/>
      <c r="F38" s="24" t="s">
        <v>255</v>
      </c>
    </row>
    <row r="39" customFormat="false" ht="23.85" hidden="false" customHeight="false" outlineLevel="0" collapsed="false">
      <c r="A39" s="7" t="s">
        <v>256</v>
      </c>
      <c r="B39" s="7" t="s">
        <v>48</v>
      </c>
      <c r="C39" s="7" t="s">
        <v>259</v>
      </c>
      <c r="D39" s="8"/>
      <c r="E39" s="8"/>
      <c r="F39" s="24" t="s">
        <v>260</v>
      </c>
    </row>
    <row r="40" customFormat="false" ht="23.85" hidden="false" customHeight="false" outlineLevel="0" collapsed="false">
      <c r="A40" s="7" t="s">
        <v>261</v>
      </c>
      <c r="B40" s="7" t="s">
        <v>48</v>
      </c>
      <c r="C40" s="7" t="s">
        <v>264</v>
      </c>
      <c r="D40" s="8"/>
      <c r="E40" s="8"/>
      <c r="F40" s="24" t="s">
        <v>265</v>
      </c>
    </row>
    <row r="41" customFormat="false" ht="23.85" hidden="false" customHeight="false" outlineLevel="0" collapsed="false">
      <c r="A41" s="7" t="s">
        <v>266</v>
      </c>
      <c r="B41" s="7" t="s">
        <v>48</v>
      </c>
      <c r="C41" s="7" t="s">
        <v>269</v>
      </c>
      <c r="D41" s="8"/>
      <c r="E41" s="8"/>
      <c r="F41" s="24" t="s">
        <v>270</v>
      </c>
    </row>
    <row r="42" customFormat="false" ht="23.85" hidden="false" customHeight="false" outlineLevel="0" collapsed="false">
      <c r="A42" s="7" t="s">
        <v>271</v>
      </c>
      <c r="B42" s="7" t="s">
        <v>48</v>
      </c>
      <c r="C42" s="7" t="s">
        <v>274</v>
      </c>
      <c r="D42" s="8"/>
      <c r="E42" s="8"/>
      <c r="F42" s="24" t="s">
        <v>275</v>
      </c>
    </row>
    <row r="43" customFormat="false" ht="23.85" hidden="false" customHeight="false" outlineLevel="0" collapsed="false">
      <c r="A43" s="7" t="s">
        <v>276</v>
      </c>
      <c r="B43" s="7" t="s">
        <v>48</v>
      </c>
      <c r="C43" s="7" t="s">
        <v>279</v>
      </c>
      <c r="D43" s="8"/>
      <c r="E43" s="8"/>
      <c r="F43" s="24" t="s">
        <v>280</v>
      </c>
    </row>
    <row r="44" customFormat="false" ht="23.85" hidden="false" customHeight="false" outlineLevel="0" collapsed="false">
      <c r="A44" s="7" t="s">
        <v>281</v>
      </c>
      <c r="B44" s="7" t="s">
        <v>49</v>
      </c>
      <c r="C44" s="7" t="s">
        <v>284</v>
      </c>
      <c r="D44" s="8"/>
      <c r="E44" s="8"/>
      <c r="F44" s="24" t="s">
        <v>285</v>
      </c>
    </row>
    <row r="45" customFormat="false" ht="23.85" hidden="false" customHeight="false" outlineLevel="0" collapsed="false">
      <c r="A45" s="7" t="s">
        <v>286</v>
      </c>
      <c r="B45" s="7" t="s">
        <v>49</v>
      </c>
      <c r="C45" s="7" t="s">
        <v>289</v>
      </c>
      <c r="D45" s="8"/>
      <c r="E45" s="8"/>
      <c r="F45" s="24" t="s">
        <v>290</v>
      </c>
    </row>
    <row r="46" customFormat="false" ht="23.85" hidden="false" customHeight="false" outlineLevel="0" collapsed="false">
      <c r="A46" s="7" t="s">
        <v>291</v>
      </c>
      <c r="B46" s="7" t="s">
        <v>49</v>
      </c>
      <c r="C46" s="7" t="s">
        <v>294</v>
      </c>
      <c r="D46" s="8"/>
      <c r="E46" s="8"/>
      <c r="F46" s="24" t="s">
        <v>295</v>
      </c>
    </row>
    <row r="47" customFormat="false" ht="23.85" hidden="false" customHeight="false" outlineLevel="0" collapsed="false">
      <c r="A47" s="7" t="s">
        <v>296</v>
      </c>
      <c r="B47" s="7" t="s">
        <v>49</v>
      </c>
      <c r="C47" s="7" t="s">
        <v>299</v>
      </c>
      <c r="D47" s="8"/>
      <c r="E47" s="8"/>
      <c r="F47" s="24" t="s">
        <v>300</v>
      </c>
    </row>
    <row r="48" customFormat="false" ht="23.85" hidden="false" customHeight="false" outlineLevel="0" collapsed="false">
      <c r="A48" s="7" t="s">
        <v>301</v>
      </c>
      <c r="B48" s="7" t="s">
        <v>49</v>
      </c>
      <c r="C48" s="7" t="s">
        <v>304</v>
      </c>
      <c r="D48" s="8"/>
      <c r="E48" s="8"/>
      <c r="F48" s="24" t="s">
        <v>305</v>
      </c>
    </row>
    <row r="49" customFormat="false" ht="15" hidden="false" customHeight="false" outlineLevel="0" collapsed="false">
      <c r="A49" s="7" t="s">
        <v>306</v>
      </c>
      <c r="B49" s="7" t="s">
        <v>50</v>
      </c>
      <c r="C49" s="7" t="s">
        <v>309</v>
      </c>
      <c r="D49" s="8"/>
      <c r="E49" s="8"/>
      <c r="F49" s="24" t="s">
        <v>310</v>
      </c>
    </row>
    <row r="50" customFormat="false" ht="15" hidden="false" customHeight="false" outlineLevel="0" collapsed="false">
      <c r="A50" s="7" t="s">
        <v>311</v>
      </c>
      <c r="B50" s="7" t="s">
        <v>50</v>
      </c>
      <c r="C50" s="7" t="s">
        <v>314</v>
      </c>
      <c r="D50" s="8"/>
      <c r="E50" s="8"/>
      <c r="F50" s="24" t="s">
        <v>315</v>
      </c>
    </row>
    <row r="51" customFormat="false" ht="15" hidden="false" customHeight="false" outlineLevel="0" collapsed="false">
      <c r="A51" s="7" t="s">
        <v>316</v>
      </c>
      <c r="B51" s="7" t="s">
        <v>50</v>
      </c>
      <c r="C51" s="7" t="s">
        <v>319</v>
      </c>
      <c r="D51" s="8"/>
      <c r="E51" s="8"/>
      <c r="F51" s="24" t="s">
        <v>320</v>
      </c>
    </row>
    <row r="52" customFormat="false" ht="15" hidden="false" customHeight="false" outlineLevel="0" collapsed="false">
      <c r="A52" s="7" t="s">
        <v>321</v>
      </c>
      <c r="B52" s="7" t="s">
        <v>50</v>
      </c>
      <c r="C52" s="7" t="s">
        <v>324</v>
      </c>
      <c r="D52" s="8"/>
      <c r="E52" s="8"/>
      <c r="F52" s="24" t="s">
        <v>325</v>
      </c>
    </row>
    <row r="53" customFormat="false" ht="15" hidden="false" customHeight="false" outlineLevel="0" collapsed="false">
      <c r="A53" s="7" t="s">
        <v>326</v>
      </c>
      <c r="B53" s="7" t="s">
        <v>50</v>
      </c>
      <c r="C53" s="7" t="s">
        <v>329</v>
      </c>
      <c r="D53" s="8"/>
      <c r="E53" s="8"/>
      <c r="F53" s="24" t="s">
        <v>330</v>
      </c>
    </row>
    <row r="54" customFormat="false" ht="35.05" hidden="false" customHeight="false" outlineLevel="0" collapsed="false">
      <c r="A54" s="7" t="s">
        <v>17</v>
      </c>
      <c r="B54" s="7" t="s">
        <v>51</v>
      </c>
      <c r="C54" s="7" t="s">
        <v>332</v>
      </c>
      <c r="D54" s="8"/>
      <c r="E54" s="8"/>
      <c r="F54" s="24" t="s">
        <v>333</v>
      </c>
    </row>
    <row r="55" customFormat="false" ht="35.05" hidden="false" customHeight="false" outlineLevel="0" collapsed="false">
      <c r="A55" s="7" t="s">
        <v>334</v>
      </c>
      <c r="B55" s="7" t="s">
        <v>51</v>
      </c>
      <c r="C55" s="7" t="s">
        <v>337</v>
      </c>
      <c r="D55" s="8"/>
      <c r="E55" s="8"/>
      <c r="F55" s="24" t="s">
        <v>338</v>
      </c>
    </row>
    <row r="56" customFormat="false" ht="35.05" hidden="false" customHeight="false" outlineLevel="0" collapsed="false">
      <c r="A56" s="7" t="s">
        <v>339</v>
      </c>
      <c r="B56" s="7" t="s">
        <v>51</v>
      </c>
      <c r="C56" s="7" t="s">
        <v>342</v>
      </c>
      <c r="D56" s="8"/>
      <c r="E56" s="8"/>
      <c r="F56" s="24" t="s">
        <v>343</v>
      </c>
    </row>
    <row r="57" customFormat="false" ht="35.05" hidden="false" customHeight="false" outlineLevel="0" collapsed="false">
      <c r="A57" s="7" t="s">
        <v>344</v>
      </c>
      <c r="B57" s="7" t="s">
        <v>51</v>
      </c>
      <c r="C57" s="7" t="s">
        <v>347</v>
      </c>
      <c r="D57" s="8"/>
      <c r="E57" s="8"/>
      <c r="F57" s="24" t="s">
        <v>348</v>
      </c>
    </row>
    <row r="58" customFormat="false" ht="35.05" hidden="false" customHeight="false" outlineLevel="0" collapsed="false">
      <c r="A58" s="7" t="s">
        <v>349</v>
      </c>
      <c r="B58" s="7" t="s">
        <v>51</v>
      </c>
      <c r="C58" s="7" t="s">
        <v>352</v>
      </c>
      <c r="D58" s="8"/>
      <c r="E58" s="8"/>
      <c r="F58" s="24" t="s">
        <v>353</v>
      </c>
    </row>
    <row r="59" customFormat="false" ht="35.05" hidden="false" customHeight="false" outlineLevel="0" collapsed="false">
      <c r="A59" s="7" t="s">
        <v>354</v>
      </c>
      <c r="B59" s="7" t="s">
        <v>51</v>
      </c>
      <c r="C59" s="7" t="s">
        <v>357</v>
      </c>
      <c r="D59" s="8"/>
      <c r="E59" s="8"/>
      <c r="F59" s="24" t="s">
        <v>358</v>
      </c>
    </row>
    <row r="60" customFormat="false" ht="35.05" hidden="false" customHeight="false" outlineLevel="0" collapsed="false">
      <c r="A60" s="7" t="s">
        <v>359</v>
      </c>
      <c r="B60" s="7" t="s">
        <v>51</v>
      </c>
      <c r="C60" s="7" t="s">
        <v>362</v>
      </c>
      <c r="D60" s="8"/>
      <c r="E60" s="8"/>
      <c r="F60" s="24" t="s">
        <v>363</v>
      </c>
    </row>
    <row r="61" customFormat="false" ht="35.05" hidden="false" customHeight="false" outlineLevel="0" collapsed="false">
      <c r="A61" s="7" t="s">
        <v>364</v>
      </c>
      <c r="B61" s="7" t="s">
        <v>51</v>
      </c>
      <c r="C61" s="7" t="s">
        <v>367</v>
      </c>
      <c r="D61" s="8"/>
      <c r="E61" s="8"/>
      <c r="F61" s="24" t="s">
        <v>368</v>
      </c>
    </row>
    <row r="62" customFormat="false" ht="35.05" hidden="false" customHeight="false" outlineLevel="0" collapsed="false">
      <c r="A62" s="7" t="s">
        <v>369</v>
      </c>
      <c r="B62" s="7" t="s">
        <v>51</v>
      </c>
      <c r="C62" s="7" t="s">
        <v>372</v>
      </c>
      <c r="D62" s="8"/>
      <c r="E62" s="8"/>
      <c r="F62" s="24" t="s">
        <v>373</v>
      </c>
    </row>
    <row r="63" customFormat="false" ht="15" hidden="false" customHeight="false" outlineLevel="0" collapsed="false">
      <c r="A63" s="7" t="s">
        <v>375</v>
      </c>
      <c r="B63" s="7" t="s">
        <v>52</v>
      </c>
      <c r="C63" s="7" t="s">
        <v>378</v>
      </c>
      <c r="D63" s="8"/>
      <c r="E63" s="8"/>
      <c r="F63" s="24" t="s">
        <v>379</v>
      </c>
    </row>
    <row r="64" customFormat="false" ht="15" hidden="false" customHeight="false" outlineLevel="0" collapsed="false">
      <c r="A64" s="7" t="s">
        <v>380</v>
      </c>
      <c r="B64" s="7" t="s">
        <v>52</v>
      </c>
      <c r="C64" s="7" t="s">
        <v>383</v>
      </c>
      <c r="D64" s="8"/>
      <c r="E64" s="8"/>
      <c r="F64" s="24" t="s">
        <v>384</v>
      </c>
    </row>
    <row r="65" customFormat="false" ht="15" hidden="false" customHeight="false" outlineLevel="0" collapsed="false">
      <c r="A65" s="7" t="s">
        <v>385</v>
      </c>
      <c r="B65" s="7" t="s">
        <v>52</v>
      </c>
      <c r="C65" s="7" t="s">
        <v>388</v>
      </c>
      <c r="D65" s="8"/>
      <c r="E65" s="8"/>
      <c r="F65" s="24" t="s">
        <v>389</v>
      </c>
    </row>
    <row r="66" customFormat="false" ht="15" hidden="false" customHeight="false" outlineLevel="0" collapsed="false">
      <c r="A66" s="7" t="s">
        <v>390</v>
      </c>
      <c r="B66" s="7" t="s">
        <v>52</v>
      </c>
      <c r="C66" s="7" t="s">
        <v>393</v>
      </c>
      <c r="D66" s="8"/>
      <c r="E66" s="8"/>
      <c r="F66" s="24" t="s">
        <v>394</v>
      </c>
    </row>
    <row r="67" customFormat="false" ht="15" hidden="false" customHeight="false" outlineLevel="0" collapsed="false">
      <c r="A67" s="7" t="s">
        <v>395</v>
      </c>
      <c r="B67" s="7" t="s">
        <v>53</v>
      </c>
      <c r="C67" s="7" t="s">
        <v>398</v>
      </c>
      <c r="D67" s="8"/>
      <c r="E67" s="8"/>
      <c r="F67" s="24" t="s">
        <v>399</v>
      </c>
    </row>
    <row r="68" customFormat="false" ht="23.85" hidden="false" customHeight="false" outlineLevel="0" collapsed="false">
      <c r="A68" s="7" t="s">
        <v>400</v>
      </c>
      <c r="B68" s="7" t="s">
        <v>53</v>
      </c>
      <c r="C68" s="7" t="s">
        <v>403</v>
      </c>
      <c r="D68" s="8"/>
      <c r="E68" s="8"/>
      <c r="F68" s="24" t="s">
        <v>404</v>
      </c>
    </row>
    <row r="69" customFormat="false" ht="23.85" hidden="false" customHeight="false" outlineLevel="0" collapsed="false">
      <c r="A69" s="7" t="s">
        <v>405</v>
      </c>
      <c r="B69" s="7" t="s">
        <v>53</v>
      </c>
      <c r="C69" s="7" t="s">
        <v>408</v>
      </c>
      <c r="D69" s="8"/>
      <c r="E69" s="8"/>
      <c r="F69" s="24" t="s">
        <v>409</v>
      </c>
    </row>
    <row r="70" customFormat="false" ht="15" hidden="false" customHeight="false" outlineLevel="0" collapsed="false">
      <c r="A70" s="7" t="s">
        <v>410</v>
      </c>
      <c r="B70" s="7" t="s">
        <v>53</v>
      </c>
      <c r="C70" s="7" t="s">
        <v>413</v>
      </c>
      <c r="D70" s="8"/>
      <c r="E70" s="8"/>
      <c r="F70" s="24" t="s">
        <v>414</v>
      </c>
    </row>
    <row r="71" customFormat="false" ht="15" hidden="false" customHeight="false" outlineLevel="0" collapsed="false">
      <c r="A71" s="7" t="s">
        <v>415</v>
      </c>
      <c r="B71" s="7" t="s">
        <v>53</v>
      </c>
      <c r="C71" s="7" t="s">
        <v>418</v>
      </c>
      <c r="D71" s="8"/>
      <c r="E71" s="8"/>
      <c r="F71" s="24" t="s">
        <v>419</v>
      </c>
    </row>
    <row r="72" customFormat="false" ht="23.85" hidden="false" customHeight="false" outlineLevel="0" collapsed="false">
      <c r="A72" s="7" t="s">
        <v>421</v>
      </c>
      <c r="B72" s="7" t="s">
        <v>54</v>
      </c>
      <c r="C72" s="7" t="s">
        <v>424</v>
      </c>
      <c r="D72" s="8"/>
      <c r="E72" s="8"/>
      <c r="F72" s="24" t="s">
        <v>425</v>
      </c>
    </row>
    <row r="73" customFormat="false" ht="15" hidden="false" customHeight="false" outlineLevel="0" collapsed="false">
      <c r="A73" s="7" t="s">
        <v>427</v>
      </c>
      <c r="B73" s="7" t="s">
        <v>54</v>
      </c>
      <c r="C73" s="7" t="s">
        <v>430</v>
      </c>
      <c r="D73" s="8"/>
      <c r="E73" s="8"/>
      <c r="F73" s="24" t="s">
        <v>431</v>
      </c>
    </row>
    <row r="74" customFormat="false" ht="15" hidden="false" customHeight="false" outlineLevel="0" collapsed="false">
      <c r="A74" s="7" t="s">
        <v>432</v>
      </c>
      <c r="B74" s="7" t="s">
        <v>54</v>
      </c>
      <c r="C74" s="7" t="s">
        <v>435</v>
      </c>
      <c r="D74" s="8"/>
      <c r="E74" s="8"/>
      <c r="F74" s="24" t="s">
        <v>436</v>
      </c>
    </row>
    <row r="75" customFormat="false" ht="15" hidden="false" customHeight="false" outlineLevel="0" collapsed="false">
      <c r="A75" s="7" t="s">
        <v>438</v>
      </c>
      <c r="B75" s="7" t="s">
        <v>54</v>
      </c>
      <c r="C75" s="7" t="s">
        <v>441</v>
      </c>
      <c r="D75" s="8"/>
      <c r="E75" s="8"/>
      <c r="F75" s="24" t="s">
        <v>442</v>
      </c>
    </row>
    <row r="76" customFormat="false" ht="15" hidden="false" customHeight="false" outlineLevel="0" collapsed="false">
      <c r="A76" s="7" t="s">
        <v>443</v>
      </c>
      <c r="B76" s="7" t="s">
        <v>54</v>
      </c>
      <c r="C76" s="7" t="s">
        <v>446</v>
      </c>
      <c r="D76" s="8"/>
      <c r="E76" s="8"/>
      <c r="F76" s="24" t="s">
        <v>447</v>
      </c>
    </row>
    <row r="77" customFormat="false" ht="15" hidden="false" customHeight="false" outlineLevel="0" collapsed="false">
      <c r="A77" s="7" t="s">
        <v>449</v>
      </c>
      <c r="B77" s="7" t="s">
        <v>54</v>
      </c>
      <c r="C77" s="7" t="s">
        <v>452</v>
      </c>
      <c r="D77" s="8"/>
      <c r="E77" s="8"/>
      <c r="F77" s="24" t="s">
        <v>453</v>
      </c>
    </row>
    <row r="78" customFormat="false" ht="23.85" hidden="false" customHeight="false" outlineLevel="0" collapsed="false">
      <c r="A78" s="7" t="s">
        <v>454</v>
      </c>
      <c r="B78" s="7" t="s">
        <v>55</v>
      </c>
      <c r="C78" s="7" t="s">
        <v>457</v>
      </c>
      <c r="D78" s="8"/>
      <c r="E78" s="8"/>
      <c r="F78" s="24" t="s">
        <v>458</v>
      </c>
    </row>
    <row r="79" customFormat="false" ht="23.85" hidden="false" customHeight="false" outlineLevel="0" collapsed="false">
      <c r="A79" s="7" t="s">
        <v>459</v>
      </c>
      <c r="B79" s="7" t="s">
        <v>55</v>
      </c>
      <c r="C79" s="7" t="s">
        <v>462</v>
      </c>
      <c r="D79" s="8"/>
      <c r="E79" s="8"/>
      <c r="F79" s="24" t="s">
        <v>458</v>
      </c>
    </row>
    <row r="80" customFormat="false" ht="23.85" hidden="false" customHeight="false" outlineLevel="0" collapsed="false">
      <c r="A80" s="7" t="s">
        <v>463</v>
      </c>
      <c r="B80" s="7" t="s">
        <v>55</v>
      </c>
      <c r="C80" s="7" t="s">
        <v>466</v>
      </c>
      <c r="D80" s="8"/>
      <c r="E80" s="8"/>
      <c r="F80" s="24" t="s">
        <v>467</v>
      </c>
    </row>
    <row r="81" customFormat="false" ht="23.85" hidden="false" customHeight="false" outlineLevel="0" collapsed="false">
      <c r="A81" s="7" t="s">
        <v>468</v>
      </c>
      <c r="B81" s="7" t="s">
        <v>55</v>
      </c>
      <c r="C81" s="7" t="s">
        <v>471</v>
      </c>
      <c r="D81" s="8"/>
      <c r="E81" s="8"/>
      <c r="F81" s="24" t="s">
        <v>472</v>
      </c>
    </row>
    <row r="82" customFormat="false" ht="23.85" hidden="false" customHeight="false" outlineLevel="0" collapsed="false">
      <c r="A82" s="7" t="s">
        <v>473</v>
      </c>
      <c r="B82" s="7" t="s">
        <v>56</v>
      </c>
      <c r="C82" s="7" t="s">
        <v>476</v>
      </c>
      <c r="D82" s="8"/>
      <c r="E82" s="8"/>
      <c r="F82" s="24" t="s">
        <v>477</v>
      </c>
    </row>
    <row r="83" customFormat="false" ht="23.85" hidden="false" customHeight="false" outlineLevel="0" collapsed="false">
      <c r="A83" s="7" t="s">
        <v>478</v>
      </c>
      <c r="B83" s="7" t="s">
        <v>56</v>
      </c>
      <c r="C83" s="7" t="s">
        <v>481</v>
      </c>
      <c r="D83" s="8"/>
      <c r="E83" s="8"/>
      <c r="F83" s="24" t="s">
        <v>482</v>
      </c>
    </row>
    <row r="84" customFormat="false" ht="23.85" hidden="false" customHeight="false" outlineLevel="0" collapsed="false">
      <c r="A84" s="7" t="s">
        <v>483</v>
      </c>
      <c r="B84" s="7" t="s">
        <v>56</v>
      </c>
      <c r="C84" s="7" t="s">
        <v>486</v>
      </c>
      <c r="D84" s="8"/>
      <c r="E84" s="8"/>
      <c r="F84" s="24" t="s">
        <v>487</v>
      </c>
    </row>
    <row r="85" customFormat="false" ht="23.85" hidden="false" customHeight="false" outlineLevel="0" collapsed="false">
      <c r="A85" s="7" t="s">
        <v>488</v>
      </c>
      <c r="B85" s="7" t="s">
        <v>56</v>
      </c>
      <c r="C85" s="7" t="s">
        <v>491</v>
      </c>
      <c r="D85" s="8"/>
      <c r="E85" s="8"/>
      <c r="F85" s="24" t="s">
        <v>492</v>
      </c>
    </row>
    <row r="86" customFormat="false" ht="23.85" hidden="false" customHeight="false" outlineLevel="0" collapsed="false">
      <c r="A86" s="7" t="s">
        <v>493</v>
      </c>
      <c r="B86" s="7" t="s">
        <v>56</v>
      </c>
      <c r="C86" s="7" t="s">
        <v>496</v>
      </c>
      <c r="D86" s="8"/>
      <c r="E86" s="8"/>
      <c r="F86" s="24" t="s">
        <v>497</v>
      </c>
    </row>
  </sheetData>
  <autoFilter ref="A1:F86"/>
  <conditionalFormatting sqref="D2:D86">
    <cfRule type="cellIs" priority="2" operator="equal" aboveAverage="0" equalAverage="0" bottom="0" percent="0" rank="0" text="" dxfId="0">
      <formula>"No"</formula>
    </cfRule>
    <cfRule type="cellIs" priority="3" operator="equal" aboveAverage="0" equalAverage="0" bottom="0" percent="0" rank="0" text="" dxfId="2">
      <formula>"Yes"</formula>
    </cfRule>
  </conditionalFormatting>
  <dataValidations count="1">
    <dataValidation allowBlank="true" errorStyle="stop" operator="between" showDropDown="false" showErrorMessage="false" showInputMessage="false" sqref="D2:D86" type="list">
      <formula1>"Yes,Partial,No,N/A"</formula1>
      <formula2>0</formula2>
    </dataValidation>
  </dataValidations>
  <hyperlinks>
    <hyperlink ref="F2" r:id="rId1" location="p-200.501(a)" display="2 CFR 200.501(a)"/>
    <hyperlink ref="F3" r:id="rId2" location="p-200.508(a)" display="2 CFR 200.508(a)"/>
    <hyperlink ref="F4" r:id="rId3" location="p-200.510(a)" display="2 CFR 200.510(a)"/>
    <hyperlink ref="F5" r:id="rId4" location="p-200.510(b)" display="2 CFR 200.510(b)(1) and (b)(3)"/>
    <hyperlink ref="F6" r:id="rId5" location="p-200.510(b)(2)" display="2 CFR 200.510(b)(2)"/>
    <hyperlink ref="F7" r:id="rId6" location="p-200.510(b)(6)" display="2 CFR 200.510(b)(4) and (b)(6)"/>
    <hyperlink ref="F8" r:id="rId7" location="p-200.512(a)(1)" display="2 CFR 200.512(a)(1)"/>
    <hyperlink ref="F9" r:id="rId8" location="p-200.512(b)" display="2 CFR 200.512(b)(1)-(2)"/>
    <hyperlink ref="F10" r:id="rId9" location="p-200.303(a)" display="2 CFR 200.303(a)"/>
    <hyperlink ref="F11" r:id="rId10" location="p-200.302(b)" display="2 CFR 200.302(b)(1) and (b)(3)"/>
    <hyperlink ref="F12" r:id="rId11" location="p-200.302(b)(5)" display="2 CFR 200.302(b)(5)"/>
    <hyperlink ref="F13" r:id="rId12" location="p-200.302(b)(7)" display="2 CFR 200.302(b)(7)"/>
    <hyperlink ref="F14" r:id="rId13" location="p-200.302(b)(6)" display="2 CFR 200.302(b)(6)"/>
    <hyperlink ref="F15" r:id="rId14" location="p-200.302(b)(4)" display="2 CFR 200.302(b)(4)"/>
    <hyperlink ref="F16" r:id="rId15" location="p-200.303(d)" display="2 CFR 200.303(c)-(d)"/>
    <hyperlink ref="F17" r:id="rId16" display="CS 2025 Part 3.2, A"/>
    <hyperlink ref="F18" r:id="rId17" display="CS 2025 Part 3.2, A"/>
    <hyperlink ref="F19" r:id="rId18" location="p-200.308(f)(1)" display="2 CFR 200.308(f)(1)"/>
    <hyperlink ref="F20" r:id="rId19" location="p-200.303(b)" display="2 CFR 200.303(b); CS 2025 Part 3.2, A"/>
    <hyperlink ref="F21" r:id="rId20" location="p-200.403(g)" display="2 CFR 200.403(a) and (g)"/>
    <hyperlink ref="F22" r:id="rId21" location="p-200.405(c)" display="2 CFR 200.405(a) and (c)"/>
    <hyperlink ref="F23" r:id="rId22" location="p-200.430(g)(1)" display="2 CFR 200.430(g)(1)"/>
    <hyperlink ref="F24" r:id="rId23" location="p-200.430(a)(1)" display="2 CFR 200.430(a)(1)"/>
    <hyperlink ref="F25" r:id="rId24" location="p-200.431(b)" display="2 CFR 200.431(b)(1)-(2)"/>
    <hyperlink ref="F26" r:id="rId25" location="p-200.414(f)" display="2 CFR 200.414(f)"/>
    <hyperlink ref="F27" r:id="rId26" location="p-200.475(b)" display="2 CFR 200.475(a)-(b) and (e)"/>
    <hyperlink ref="F28" r:id="rId27" location="p-200.308(f)(4)" display="2 CFR 200.308(f)(4)"/>
    <hyperlink ref="F29" r:id="rId28" location="p-200.305(b)(1)" display="2 CFR 200.305(b)(1)"/>
    <hyperlink ref="F30" r:id="rId29" location="p-200.305(b)(3)" display="2 CFR 200.305(b)(3); CS 2025 Part 3.2, C"/>
    <hyperlink ref="F31" r:id="rId30" location="p-200.305(b)(11)" display="2 CFR 200.305(b)(11)"/>
    <hyperlink ref="F32" r:id="rId31" location="p-200.305(b)(12)" display="2 CFR 200.305(b)(12)"/>
    <hyperlink ref="F33" r:id="rId32" location="p-200.305(b)(5)" display="2 CFR 200.305(b)(5)"/>
    <hyperlink ref="F34" r:id="rId33" display="CS 2025 Part 3.2, E"/>
    <hyperlink ref="F35" r:id="rId34" display="CS 2025 Part 3.2, E"/>
    <hyperlink ref="F36" r:id="rId35" display="CS 2025 Part 3.2, E"/>
    <hyperlink ref="F37" r:id="rId36" display="CS 2025 Part 3.2, E"/>
    <hyperlink ref="F38" r:id="rId37" display="2 CFR 200.1 (Equipment)"/>
    <hyperlink ref="F39" r:id="rId38" location="p-200.313(d)(1)" display="2 CFR 200.313(d)(1)"/>
    <hyperlink ref="F40" r:id="rId39" location="p-200.313(d)(2)" display="2 CFR 200.313(d)(2)"/>
    <hyperlink ref="F41" r:id="rId40" location="p-200.313(d)(3)" display="2 CFR 200.313(d)(3)"/>
    <hyperlink ref="F42" r:id="rId41" location="p-200.313(e)" display="2 CFR 200.313(e)(1)-(2)"/>
    <hyperlink ref="F43" r:id="rId42" location="p-200.314(a)" display="2 CFR 200.314(a)"/>
    <hyperlink ref="F44" r:id="rId43" location="p-200.306(b)" display="2 CFR 200.306(b); CS 2025 Part 3.2, G"/>
    <hyperlink ref="F45" r:id="rId44" location="p-200.306(b)(1)" display="2 CFR 200.306(b)(1)"/>
    <hyperlink ref="F46" r:id="rId45" location="p-200.306(b)(5)" display="2 CFR 200.306(b)(2) and (b)(5)"/>
    <hyperlink ref="F47" r:id="rId46" location="p-200.306(e)" display="2 CFR 200.306(e)"/>
    <hyperlink ref="F48" r:id="rId47" display="CS 2025 Part 3.2, G"/>
    <hyperlink ref="F49" r:id="rId48" location="p-200.403(h)" display="2 CFR 200.403(h)"/>
    <hyperlink ref="F50" r:id="rId49" display="CS 2025 Part 3.2, H"/>
    <hyperlink ref="F51" r:id="rId50" location="p-200.308(g)(1)" display="2 CFR 200.308(g)(1)"/>
    <hyperlink ref="F52" r:id="rId51" location="p-200.308(g)(2)" display="2 CFR 200.308(f)(10) and (g)(2)"/>
    <hyperlink ref="F53" r:id="rId52" location="p-200.344(b)" display="2 CFR 200.344(b)-(c)"/>
    <hyperlink ref="F54" r:id="rId53" location="p-200.318(a)" display="2 CFR 200.318(a)"/>
    <hyperlink ref="F55" r:id="rId54" location="p-200.318(c)(1)" display="2 CFR 200.318(c)(1)"/>
    <hyperlink ref="F56" r:id="rId55" location="p-200.320(a)(1)(iv)" display="2 CFR 200.320(a)(1)(ii)-(iv); FAR 2.101"/>
    <hyperlink ref="F57" r:id="rId56" location="p-200.320(a)(2)" display="2 CFR 200.320(a)(2); FAR 2.101"/>
    <hyperlink ref="F58" r:id="rId57" location="p-200.320(b)" display="2 CFR 200.320(b)(1)-(2); 2 CFR 200.324(a)"/>
    <hyperlink ref="F59" r:id="rId58" location="p-200.320(c)" display="2 CFR 200.318(i); 2 CFR 200.320(c)"/>
    <hyperlink ref="F60" r:id="rId59" display="2 CFR 200.214; 2 CFR 180.220(b)(1); 2 CFR 180.300"/>
    <hyperlink ref="F61" r:id="rId60" display="2 CFR 200.327; 2 CFR 200.322(a); Appendix II to Part 200"/>
    <hyperlink ref="F62" r:id="rId61" location="p-200.216(a)" display="2 CFR 200.216(a)-(b)"/>
    <hyperlink ref="F63" r:id="rId62" display="2 CFR 200.1 (Program income)"/>
    <hyperlink ref="F64" r:id="rId63" location="p-200.307(b)" display="2 CFR 200.307(b)(1)-(3)"/>
    <hyperlink ref="F65" r:id="rId64" display="CS 2025 Part 3.2, J"/>
    <hyperlink ref="F66" r:id="rId65" location="p-200.307(d)" display="2 CFR 200.307(d)"/>
    <hyperlink ref="F67" r:id="rId66" location="p-200.328(c)" display="2 CFR 200.328(c); 2 CFR 200.329(c)"/>
    <hyperlink ref="F68" r:id="rId67" display="CS 2025 Part 3.2, L"/>
    <hyperlink ref="F69" r:id="rId68" location="p-200.329(c)" display="2 CFR 200.329(c)(1)"/>
    <hyperlink ref="F70" r:id="rId69" location="p-200.329(e)" display="2 CFR 200.329(e)"/>
    <hyperlink ref="F71" r:id="rId70" display="2 CFR Part 170, Appendix A, I.a; CS 2025 Part 3.2, L"/>
    <hyperlink ref="F72" r:id="rId71" display="2 CFR 200.331(a)-(c)"/>
    <hyperlink ref="F73" r:id="rId72" location="p-200.332(a)" display="2 CFR 200.332(a)"/>
    <hyperlink ref="F74" r:id="rId73" location="p-200.332(b)" display="2 CFR 200.332(b)(1) and (b)(4)"/>
    <hyperlink ref="F75" r:id="rId74" location="p-200.332(c)" display="2 CFR 200.332(c)"/>
    <hyperlink ref="F76" r:id="rId75" location="p-200.332(e)" display="2 CFR 200.332(e)(1)-(2)"/>
    <hyperlink ref="F77" r:id="rId76" location="p-200.332(g)" display="2 CFR 200.332(g) and (e)(3)"/>
    <hyperlink ref="F78" r:id="rId77" display="CS 2025 Part 3.2, N"/>
    <hyperlink ref="F79" r:id="rId78" display="CS 2025 Part 3.2, N"/>
    <hyperlink ref="F80" r:id="rId79" display="Appendix II to Part 200, (D); CS 2025 Part 3.2, N"/>
    <hyperlink ref="F81" r:id="rId80" display="2 CFR 200.334 and (a)"/>
    <hyperlink ref="F82" r:id="rId81" location="p-200.511(b)" display="2 CFR 200.511(b)"/>
    <hyperlink ref="F83" r:id="rId82" location="p-200.511(b)(2)" display="2 CFR 200.511(b)(2)"/>
    <hyperlink ref="F84" r:id="rId83" location="p-200.511(c)" display="2 CFR 200.511(c)"/>
    <hyperlink ref="F85" r:id="rId84" location="p-200.508(c)" display="2 CFR 200.508(c); 2 CFR 200.513(c)"/>
    <hyperlink ref="F86" r:id="rId85" display="2 CFR 200.520(a)-(c)"/>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8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884"/>
    <pageSetUpPr fitToPage="false"/>
  </sheetPr>
  <dimension ref="A1:B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90"/>
    <col collapsed="false" customWidth="true" hidden="false" outlineLevel="0" max="2" min="2" style="0" width="14"/>
  </cols>
  <sheetData>
    <row r="1" customFormat="false" ht="15" hidden="false" customHeight="false" outlineLevel="0" collapsed="false">
      <c r="A1" s="26" t="s">
        <v>501</v>
      </c>
    </row>
    <row r="2" customFormat="false" ht="15" hidden="false" customHeight="false" outlineLevel="0" collapsed="false">
      <c r="A2" s="3" t="s">
        <v>502</v>
      </c>
    </row>
    <row r="4" customFormat="false" ht="30" hidden="false" customHeight="true" outlineLevel="0" collapsed="false">
      <c r="A4" s="27" t="s">
        <v>503</v>
      </c>
      <c r="B4" s="3" t="s">
        <v>504</v>
      </c>
    </row>
    <row r="5" customFormat="false" ht="30" hidden="false" customHeight="true" outlineLevel="0" collapsed="false">
      <c r="A5" s="27" t="s">
        <v>505</v>
      </c>
      <c r="B5" s="3" t="s">
        <v>504</v>
      </c>
    </row>
    <row r="6" customFormat="false" ht="30" hidden="false" customHeight="true" outlineLevel="0" collapsed="false">
      <c r="A6" s="27" t="s">
        <v>506</v>
      </c>
      <c r="B6" s="3" t="s">
        <v>504</v>
      </c>
    </row>
    <row r="7" customFormat="false" ht="30" hidden="false" customHeight="true" outlineLevel="0" collapsed="false">
      <c r="A7" s="27" t="s">
        <v>507</v>
      </c>
      <c r="B7" s="3" t="s">
        <v>504</v>
      </c>
    </row>
    <row r="8" customFormat="false" ht="30" hidden="false" customHeight="true" outlineLevel="0" collapsed="false">
      <c r="A8" s="27" t="s">
        <v>508</v>
      </c>
      <c r="B8" s="3" t="s">
        <v>504</v>
      </c>
    </row>
    <row r="9" customFormat="false" ht="30" hidden="false" customHeight="true" outlineLevel="0" collapsed="false">
      <c r="A9" s="27" t="s">
        <v>509</v>
      </c>
      <c r="B9" s="3" t="s">
        <v>504</v>
      </c>
    </row>
    <row r="10" customFormat="false" ht="30" hidden="false" customHeight="true" outlineLevel="0" collapsed="false">
      <c r="A10" s="27" t="s">
        <v>510</v>
      </c>
      <c r="B10" s="3" t="s">
        <v>504</v>
      </c>
    </row>
    <row r="11" customFormat="false" ht="30" hidden="false" customHeight="true" outlineLevel="0" collapsed="false">
      <c r="A11" s="27" t="s">
        <v>511</v>
      </c>
      <c r="B11" s="3" t="s">
        <v>504</v>
      </c>
    </row>
    <row r="12" customFormat="false" ht="30" hidden="false" customHeight="true" outlineLevel="0" collapsed="false">
      <c r="A12" s="27" t="s">
        <v>512</v>
      </c>
      <c r="B12" s="3" t="s">
        <v>504</v>
      </c>
    </row>
    <row r="13" customFormat="false" ht="30" hidden="false" customHeight="true" outlineLevel="0" collapsed="false">
      <c r="A13" s="27" t="s">
        <v>513</v>
      </c>
      <c r="B13" s="3" t="s">
        <v>504</v>
      </c>
    </row>
    <row r="14" customFormat="false" ht="30" hidden="false" customHeight="true" outlineLevel="0" collapsed="false">
      <c r="A14" s="27" t="s">
        <v>514</v>
      </c>
      <c r="B14" s="3" t="s">
        <v>504</v>
      </c>
    </row>
    <row r="15" customFormat="false" ht="30" hidden="false" customHeight="true" outlineLevel="0" collapsed="false">
      <c r="A15" s="27" t="s">
        <v>515</v>
      </c>
      <c r="B15" s="3" t="s">
        <v>504</v>
      </c>
    </row>
    <row r="16" customFormat="false" ht="30" hidden="false" customHeight="true" outlineLevel="0" collapsed="false">
      <c r="A16" s="27" t="s">
        <v>516</v>
      </c>
      <c r="B16" s="3" t="s">
        <v>504</v>
      </c>
    </row>
    <row r="17" customFormat="false" ht="30" hidden="false" customHeight="true" outlineLevel="0" collapsed="false">
      <c r="A17" s="27" t="s">
        <v>517</v>
      </c>
      <c r="B17" s="3" t="s">
        <v>504</v>
      </c>
    </row>
    <row r="18" customFormat="false" ht="30" hidden="false" customHeight="true" outlineLevel="0" collapsed="false">
      <c r="A18" s="27" t="s">
        <v>518</v>
      </c>
      <c r="B18" s="3" t="s">
        <v>504</v>
      </c>
    </row>
    <row r="19" customFormat="false" ht="30" hidden="false" customHeight="true" outlineLevel="0" collapsed="false">
      <c r="A19" s="27" t="s">
        <v>519</v>
      </c>
      <c r="B19" s="3" t="s">
        <v>504</v>
      </c>
    </row>
    <row r="20" customFormat="false" ht="30" hidden="false" customHeight="true" outlineLevel="0" collapsed="false">
      <c r="A20" s="27" t="s">
        <v>520</v>
      </c>
      <c r="B20" s="3" t="s">
        <v>504</v>
      </c>
    </row>
    <row r="21" customFormat="false" ht="30" hidden="false" customHeight="true" outlineLevel="0" collapsed="false">
      <c r="A21" s="27" t="s">
        <v>521</v>
      </c>
      <c r="B21" s="3" t="s">
        <v>504</v>
      </c>
    </row>
    <row r="22" customFormat="false" ht="30" hidden="false" customHeight="true" outlineLevel="0" collapsed="false">
      <c r="A22" s="27" t="s">
        <v>522</v>
      </c>
      <c r="B22" s="3" t="s">
        <v>504</v>
      </c>
    </row>
    <row r="23" customFormat="false" ht="30" hidden="false" customHeight="true" outlineLevel="0" collapsed="false">
      <c r="A23" s="27" t="s">
        <v>523</v>
      </c>
      <c r="B23" s="3" t="s">
        <v>524</v>
      </c>
    </row>
    <row r="24" customFormat="false" ht="30" hidden="false" customHeight="true" outlineLevel="0" collapsed="false">
      <c r="A24" s="27" t="s">
        <v>525</v>
      </c>
      <c r="B24" s="3" t="s">
        <v>504</v>
      </c>
    </row>
    <row r="25" customFormat="false" ht="30" hidden="false" customHeight="true" outlineLevel="0" collapsed="false">
      <c r="A25" s="27" t="s">
        <v>526</v>
      </c>
      <c r="B25" s="3" t="s">
        <v>504</v>
      </c>
    </row>
    <row r="26" customFormat="false" ht="30" hidden="false" customHeight="true" outlineLevel="0" collapsed="false">
      <c r="A26" s="27" t="s">
        <v>527</v>
      </c>
      <c r="B26" s="3" t="s">
        <v>504</v>
      </c>
    </row>
    <row r="28" customFormat="false" ht="15" hidden="false" customHeight="false" outlineLevel="0" collapsed="false">
      <c r="A28" s="4" t="s">
        <v>528</v>
      </c>
    </row>
    <row r="29" customFormat="false" ht="48" hidden="false" customHeight="true" outlineLevel="0" collapsed="false">
      <c r="A29" s="28" t="s">
        <v>529</v>
      </c>
    </row>
    <row r="30" customFormat="false" ht="48" hidden="false" customHeight="true" outlineLevel="0" collapsed="false">
      <c r="A30" s="28" t="s">
        <v>530</v>
      </c>
    </row>
    <row r="31" customFormat="false" ht="48" hidden="false" customHeight="true" outlineLevel="0" collapsed="false">
      <c r="A31" s="28" t="s">
        <v>531</v>
      </c>
    </row>
    <row r="32" customFormat="false" ht="48" hidden="false" customHeight="true" outlineLevel="0" collapsed="false">
      <c r="A32" s="28" t="s">
        <v>532</v>
      </c>
    </row>
    <row r="33" customFormat="false" ht="48" hidden="false" customHeight="true" outlineLevel="0" collapsed="false">
      <c r="A33" s="28" t="s">
        <v>533</v>
      </c>
    </row>
    <row r="34" customFormat="false" ht="48" hidden="false" customHeight="true" outlineLevel="0" collapsed="false">
      <c r="A34" s="28" t="s">
        <v>534</v>
      </c>
    </row>
    <row r="35" customFormat="false" ht="48" hidden="false" customHeight="true" outlineLevel="0" collapsed="false">
      <c r="A35" s="28" t="s">
        <v>535</v>
      </c>
    </row>
    <row r="36" customFormat="false" ht="48" hidden="false" customHeight="true" outlineLevel="0" collapsed="false">
      <c r="A36" s="28" t="s">
        <v>536</v>
      </c>
    </row>
    <row r="37" customFormat="false" ht="48" hidden="false" customHeight="true" outlineLevel="0" collapsed="false">
      <c r="A37" s="28" t="s">
        <v>537</v>
      </c>
    </row>
    <row r="38" customFormat="false" ht="48" hidden="false" customHeight="true" outlineLevel="0" collapsed="false">
      <c r="A38" s="28" t="s">
        <v>538</v>
      </c>
    </row>
    <row r="39" customFormat="false" ht="48" hidden="false" customHeight="true" outlineLevel="0" collapsed="false">
      <c r="A39" s="28" t="s">
        <v>539</v>
      </c>
    </row>
    <row r="40" customFormat="false" ht="48" hidden="false" customHeight="true" outlineLevel="0" collapsed="false">
      <c r="A40" s="28" t="s">
        <v>540</v>
      </c>
    </row>
    <row r="41" customFormat="false" ht="48" hidden="false" customHeight="true" outlineLevel="0" collapsed="false">
      <c r="A41" s="28" t="s">
        <v>541</v>
      </c>
    </row>
    <row r="42" customFormat="false" ht="48" hidden="false" customHeight="true" outlineLevel="0" collapsed="false">
      <c r="A42" s="28" t="s">
        <v>542</v>
      </c>
    </row>
    <row r="43" customFormat="false" ht="48" hidden="false" customHeight="true" outlineLevel="0" collapsed="false">
      <c r="A43" s="28" t="s">
        <v>543</v>
      </c>
    </row>
    <row r="44" customFormat="false" ht="48" hidden="false" customHeight="true" outlineLevel="0" collapsed="false">
      <c r="A44" s="28" t="s">
        <v>544</v>
      </c>
    </row>
    <row r="45" customFormat="false" ht="48" hidden="false" customHeight="true" outlineLevel="0" collapsed="false">
      <c r="A45" s="28" t="s">
        <v>545</v>
      </c>
    </row>
    <row r="46" customFormat="false" ht="48" hidden="false" customHeight="true" outlineLevel="0" collapsed="false">
      <c r="A46" s="28" t="s">
        <v>546</v>
      </c>
    </row>
    <row r="47" customFormat="false" ht="48" hidden="false" customHeight="true" outlineLevel="0" collapsed="false">
      <c r="A47" s="28" t="s">
        <v>547</v>
      </c>
    </row>
    <row r="48" customFormat="false" ht="48" hidden="false" customHeight="true" outlineLevel="0" collapsed="false">
      <c r="A48" s="28" t="s">
        <v>548</v>
      </c>
    </row>
  </sheetData>
  <hyperlinks>
    <hyperlink ref="A4" r:id="rId1" display="2 CFR Part 200 Subpart F - Audit Requirements (200.500-200.521), eCFR"/>
    <hyperlink ref="A5" r:id="rId2" display="2 CFR Part 200 Subpart D - Post Federal Award Requirements, eCFR"/>
    <hyperlink ref="A6" r:id="rId3" display="2 CFR 200.320 Procurement methods, eCFR"/>
    <hyperlink ref="A7" r:id="rId4" display="2 CFR 200.308 Revision of budget and program plans, eCFR"/>
    <hyperlink ref="A8" r:id="rId5" display="2 CFR 200.307 Program income, eCFR"/>
    <hyperlink ref="A9" r:id="rId6" display="2 CFR 200.332 Requirements for pass-through entities, eCFR"/>
    <hyperlink ref="A10" r:id="rId7" display="2 CFR 200.1 Definitions (Cornell LII mirror; eCFR returned 500/503 at time of check)"/>
    <hyperlink ref="A11" r:id="rId8" display="2 CFR 200.302, 200.303, 200.305, 200.306, 200.309, 200.313, 200.318, 200.319, 200.322, 200.324, 200.327, 200.328, 200.329, 200.331, 200.334, 200.344 (Cornell LII mirror of eCFR)"/>
    <hyperlink ref="A12" r:id="rId9" display="2 CFR 200.213 / 200.214 Suspension and debarment; 200.216 Covered telecommunications (Cornell LII)"/>
    <hyperlink ref="A13" r:id="rId10" display="2 CFR 180.220 and 180.300 (nonprocurement debarment: $25,000 covered transactions; verification methods)"/>
    <hyperlink ref="A14" r:id="rId11" display="2 CFR 200.403, 200.404, 200.405, 200.414, 200.430, 200.431, 200.475 cost principles (Cornell LII)"/>
    <hyperlink ref="A15" r:id="rId12" display="Appendix II to 2 CFR Part 200 - Contract Provisions (Cornell LII)"/>
    <hyperlink ref="A16" r:id="rId13" display="2 CFR Part 170 Appendix A - FFATA subaward reporting ($30,000)"/>
    <hyperlink ref="A17" r:id="rId14" display="FAR 2.101 Definitions (micro-purchase threshold $15,000), acquisition.gov, FAC 2026-01"/>
    <hyperlink ref="A18" r:id="rId15" display="Federal Register, FAR Inflation Adjustment of Acquisition-Related Thresholds, 90 FR 41871 (Aug. 27, 2025): MPT $10,000 to $15,000; SAT $250,000 to $350,000; effective Oct. 1, 2025"/>
    <hyperlink ref="A19" r:id="rId16" display="OMB Compliance Supplement landing page (2025 edition is the latest listed; no 2026 edition posted)"/>
    <hyperlink ref="A20" r:id="rId17" display="2025 Compliance Supplement, Part 1 - Background, Purpose and Applicability"/>
    <hyperlink ref="A21" r:id="rId18" display="2025 Compliance Supplement, Part 2 - Matrix of Compliance Requirements"/>
    <hyperlink ref="A22" r:id="rId19" display="2025 Compliance Supplement, Part 3 - Compliance Requirements (sections 3.1 and 3.2, letters A-N)"/>
    <hyperlink ref="A23" r:id="rId20" display="2025 Compliance Supplement, Part 6 - Internal Control (URL taken from OMB page; not opened)"/>
    <hyperlink ref="A24" r:id="rId21" display="OMB proposed rule, Regulation for Federal Financial Assistance, 91 FR 32198 (May 29, 2026), FR Doc. 2026-10817"/>
    <hyperlink ref="A25" r:id="rId22" display="Ropes &amp; Gray, OMB Proposed Revisions to the Uniform Guidance: Key Takeaways (secondary source used to map proposed section numbers)"/>
    <hyperlink ref="A26" r:id="rId23" display="Feldesman, OMB Announces Long-Awaited Changes to Uniform Guidance (secondary source)"/>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2026-09-13T19:44:05Z</dcterms:created>
  <dc:creator>openpyxl</dc:creator>
  <dc:description/>
  <dc:language>en-US</dc:language>
  <cp:lastModifiedBy/>
  <dcterms:modified xsi:type="dcterms:W3CDTF">2026-09-13T19:44:05Z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